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T-SV-FS02\vol-J\USER\Vikash\Current folder\IVL forecast &amp; estimates\MD&amp;A 1Q20\Upload on website\Eng version\"/>
    </mc:Choice>
  </mc:AlternateContent>
  <bookViews>
    <workbookView xWindow="0" yWindow="0" windowWidth="19200" windowHeight="7050"/>
  </bookViews>
  <sheets>
    <sheet name="History of IVL M&amp;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PRD3">#REF!</definedName>
    <definedName name="___PRD3_4">#REF!</definedName>
    <definedName name="___PRD3_8">#REF!</definedName>
    <definedName name="__PRD1">237</definedName>
    <definedName name="__QTR1">#REF!</definedName>
    <definedName name="__QTR2">#REF!</definedName>
    <definedName name="__QTR3">#REF!</definedName>
    <definedName name="__QTR4">#REF!</definedName>
    <definedName name="_xlnm._FilterDatabase" localSheetId="0" hidden="1">'History of IVL M&amp;A'!$A$3:$H$74</definedName>
    <definedName name="_PRD1">237</definedName>
    <definedName name="_PRD3">[1]AllData!#REF!</definedName>
    <definedName name="_PRD3_4">[1]AllData!#REF!</definedName>
    <definedName name="_PRD3_8">[1]AllData!#REF!</definedName>
    <definedName name="_PST1">#REF!</definedName>
    <definedName name="_PST1_4">#REF!</definedName>
    <definedName name="_PST1_8">#REF!</definedName>
    <definedName name="_QTR1">[2]PRM!$H$1:$H$13</definedName>
    <definedName name="_QTR2">[2]PRM!$I$1:$I$13</definedName>
    <definedName name="_QTR3">[2]PRM!$J$1:$J$13</definedName>
    <definedName name="_QTR4">[3]Prm!$H$1:$H$13</definedName>
    <definedName name="_SCB1">'[4]SCB 1 - Current'!$F$10</definedName>
    <definedName name="_SCB2">'[4]SCB 2 - Current'!$F$11</definedName>
    <definedName name="ACCOUNT">'[5]S&amp;S BGT'!$S$2:$S$21</definedName>
    <definedName name="ACH">[5]Value!$AE$15</definedName>
    <definedName name="AddOne">[6]NBCA_2001_Completed!#REF!</definedName>
    <definedName name="AddOne_4">[6]NBCA_2001_Completed!#REF!</definedName>
    <definedName name="AddOne_8">[6]NBCA_2001_Completed!#REF!</definedName>
    <definedName name="ajn">#REF!</definedName>
    <definedName name="AKS">[5]Value!$AE$19</definedName>
    <definedName name="AR">[5]Value!$AE$12</definedName>
    <definedName name="AREA">#REF!</definedName>
    <definedName name="AREA_9">#REF!</definedName>
    <definedName name="AREADOM">#REF!</definedName>
    <definedName name="AREADOM_9">#REF!</definedName>
    <definedName name="AREW">#REF!</definedName>
    <definedName name="ASS">#REF!</definedName>
    <definedName name="ATH">[5]Value!$AE$9</definedName>
    <definedName name="AvgDep">#REF!</definedName>
    <definedName name="AW">[5]Value!$AE$28</definedName>
    <definedName name="BASE">[7]PRM!$A$19:$B$20</definedName>
    <definedName name="BASE_9">#REF!</definedName>
    <definedName name="BKS">[5]Value!$AE$25</definedName>
    <definedName name="BM">[5]Value!$AE$29</definedName>
    <definedName name="BUDGET">#REF!</definedName>
    <definedName name="BuiltIn_AutoFilter___1">#REF!</definedName>
    <definedName name="CellNow">[6]NBCA_2001_Completed!#REF!</definedName>
    <definedName name="CellNow_4">[6]NBCA_2001_Completed!#REF!</definedName>
    <definedName name="CellNow_8">[6]NBCA_2001_Completed!#REF!</definedName>
    <definedName name="CL">0.05</definedName>
    <definedName name="CP">#REF!</definedName>
    <definedName name="CPGRD">#REF!</definedName>
    <definedName name="CPI___0">#REF!</definedName>
    <definedName name="CPIII___0">#REF!</definedName>
    <definedName name="CW">20000</definedName>
    <definedName name="CW_1">20000</definedName>
    <definedName name="CW_2">20000</definedName>
    <definedName name="d">#REF!</definedName>
    <definedName name="da">'[8]OCT-2001'!#REF!</definedName>
    <definedName name="da_4">'[8]OCT-2001'!#REF!</definedName>
    <definedName name="da_8">'[8]OCT-2001'!#REF!</definedName>
    <definedName name="DATA">#REF!</definedName>
    <definedName name="DATA_9">#REF!</definedName>
    <definedName name="Database_MI">#REF!</definedName>
    <definedName name="Database_MI_4">#REF!</definedName>
    <definedName name="Database_MI_8">#REF!</definedName>
    <definedName name="date">#REF!</definedName>
    <definedName name="DAYS">360</definedName>
    <definedName name="DAYS_1">360</definedName>
    <definedName name="DAYS_2">360</definedName>
    <definedName name="DBL___0">#REF!</definedName>
    <definedName name="DCD">[5]Value!$AE$20</definedName>
    <definedName name="DELTA">20</definedName>
    <definedName name="DELTA_1">20</definedName>
    <definedName name="DELTA_2">20</definedName>
    <definedName name="DEM">NA()</definedName>
    <definedName name="DEP">#REF!</definedName>
    <definedName name="DEP_4">#REF!</definedName>
    <definedName name="DEP_8">#REF!</definedName>
    <definedName name="dm">'[9]PRMT-00'!$H$8</definedName>
    <definedName name="DTYCHANGES">#REF!</definedName>
    <definedName name="DWT">[5]Value!$AE$31</definedName>
    <definedName name="EUR">[10]PRMT!$E$36</definedName>
    <definedName name="Excel_BuiltIn__FilterDatabase">#REF!</definedName>
    <definedName name="Excel_BuiltIn__FilterDatabase_5">[11]eliminations!#REF!</definedName>
    <definedName name="Excel_BuiltIn_Database">#REF!</definedName>
    <definedName name="Excel_BuiltIn_Extract">#REF!</definedName>
    <definedName name="Excel_BuiltIn_Extract_4">#REF!</definedName>
    <definedName name="Excel_BuiltIn_Extract_8">#REF!</definedName>
    <definedName name="Excel_BuiltIn_Extract_9">#REF!</definedName>
    <definedName name="Excel_BuiltIn_Extract_9_4">#REF!</definedName>
    <definedName name="Excel_BuiltIn_Extract_9_8">#REF!</definedName>
    <definedName name="Excel_BuiltIn_Print_Area">#REF!</definedName>
    <definedName name="Excel_BuiltIn_Print_Area_9">#REF!</definedName>
    <definedName name="Filt2">'[12]Sum_Exp Delta'!#REF!</definedName>
    <definedName name="Filt2_4">'[12]Sum_Exp Delta'!#REF!</definedName>
    <definedName name="Filt2_8">'[12]Sum_Exp Delta'!#REF!</definedName>
    <definedName name="Filt2_9">#REF!</definedName>
    <definedName name="Filt2_9_4">#REF!</definedName>
    <definedName name="Filt2_9_8">#REF!</definedName>
    <definedName name="FORM1">"$BUDGET.$#REF!$#REF!:$#REF!$#REF!"</definedName>
    <definedName name="FORM1___0">"$#REF!.$S$1:$V$1"</definedName>
    <definedName name="FORM2">"$BUDGET.$#REF!$#REF!:$#REF!$#REF!"</definedName>
    <definedName name="FORM2___0">"$#REF!.$Z$1:$AF$1"</definedName>
    <definedName name="GRAD2">#REF!</definedName>
    <definedName name="GRADE">#REF!</definedName>
    <definedName name="GRADEAREA">#REF!</definedName>
    <definedName name="GRADEAREA_9">#REF!</definedName>
    <definedName name="H">[13]PRM!$C$18:$D$19</definedName>
    <definedName name="H_9">#REF!</definedName>
    <definedName name="HR">[5]Value!$AE$26</definedName>
    <definedName name="HVA">#REF!</definedName>
    <definedName name="i">#REF!</definedName>
    <definedName name="I___0">#REF!</definedName>
    <definedName name="idr">'[14]PRMT-00'!$H$7</definedName>
    <definedName name="IDR_1">#REF!</definedName>
    <definedName name="IDR_2">#REF!</definedName>
    <definedName name="idr_9">#REF!</definedName>
    <definedName name="III">#REF!</definedName>
    <definedName name="III___0">#REF!</definedName>
    <definedName name="INSR">#REF!</definedName>
    <definedName name="INT">#REF!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41621.0369560185</definedName>
    <definedName name="IQ_NTM" hidden="1">6000</definedName>
    <definedName name="IQ_OPENED55" hidden="1">1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IS">[5]Value!$AE$29</definedName>
    <definedName name="IVWISE">#REF!</definedName>
    <definedName name="J">[13]PRM!$A$16:$B$17</definedName>
    <definedName name="J_9">#REF!</definedName>
    <definedName name="JKM">[5]Value!$AE$21</definedName>
    <definedName name="K">[13]PRM!$A$18:$B$19</definedName>
    <definedName name="K_9">#REF!</definedName>
    <definedName name="kdk">[5]Value!$AE$22</definedName>
    <definedName name="kl">[5]Value!$AE$17</definedName>
    <definedName name="KPR">[5]Value!$AE$16</definedName>
    <definedName name="L">[13]PRM!$C$16:$D$17</definedName>
    <definedName name="L_9">#REF!</definedName>
    <definedName name="LC">#REF!</definedName>
    <definedName name="LC_4">#REF!</definedName>
    <definedName name="LC_8">#REF!</definedName>
    <definedName name="LNP">[5]Value!#REF!</definedName>
    <definedName name="LNP_4">[5]Value!#REF!</definedName>
    <definedName name="LNP_8">[5]Value!#REF!</definedName>
    <definedName name="LUP_Name">'[15]FG-NOV06'!$M$1:$BW$1</definedName>
    <definedName name="m">1000000</definedName>
    <definedName name="merger">#REF!</definedName>
    <definedName name="merger___0">#REF!</definedName>
    <definedName name="MKS">[5]Value!$AE$23</definedName>
    <definedName name="month">[16]Prm!$A$2:$B$13</definedName>
    <definedName name="mps">#REF!</definedName>
    <definedName name="ms">[5]Value!$AE$32</definedName>
    <definedName name="MTH">[5]Value!$I$2</definedName>
    <definedName name="n">'[17]Pet Resin'!$G$2</definedName>
    <definedName name="Next1">[6]NBCA_2001_Completed!#REF!</definedName>
    <definedName name="Next1_4">[6]NBCA_2001_Completed!#REF!</definedName>
    <definedName name="Next1_8">[6]NBCA_2001_Completed!#REF!</definedName>
    <definedName name="Next11">[6]NBCA_2001_Completed!#REF!</definedName>
    <definedName name="Next11_4">[6]NBCA_2001_Completed!#REF!</definedName>
    <definedName name="Next11_8">[6]NBCA_2001_Completed!#REF!</definedName>
    <definedName name="Next2">[6]NBCA_2001_Completed!#REF!</definedName>
    <definedName name="Next2_4">[6]NBCA_2001_Completed!#REF!</definedName>
    <definedName name="Next2_8">[6]NBCA_2001_Completed!#REF!</definedName>
    <definedName name="Next21">[6]NBCA_2001_Completed!#REF!</definedName>
    <definedName name="Next21_4">[6]NBCA_2001_Completed!#REF!</definedName>
    <definedName name="Next21_8">[6]NBCA_2001_Completed!#REF!</definedName>
    <definedName name="Next3">[6]NBCA_2001_Completed!#REF!</definedName>
    <definedName name="Next3_4">[6]NBCA_2001_Completed!#REF!</definedName>
    <definedName name="Next3_8">[6]NBCA_2001_Completed!#REF!</definedName>
    <definedName name="Next31">[6]NBCA_2001_Completed!#REF!</definedName>
    <definedName name="Next31_4">[6]NBCA_2001_Completed!#REF!</definedName>
    <definedName name="Next31_8">[6]NBCA_2001_Completed!#REF!</definedName>
    <definedName name="No">'[18]P&amp;L'!$D$1</definedName>
    <definedName name="pa">12/10</definedName>
    <definedName name="PARITY">[19]Contract!$M$2:$N$4</definedName>
    <definedName name="PARITY_9">#REF!</definedName>
    <definedName name="plan">[19]EXPSCHE!$X$6</definedName>
    <definedName name="plan_9">#REF!</definedName>
    <definedName name="POYCHANGES">#REF!</definedName>
    <definedName name="PRD">537</definedName>
    <definedName name="PRD3_9">#REF!</definedName>
    <definedName name="PRD3_9_4">#REF!</definedName>
    <definedName name="PRD3_9_8">#REF!</definedName>
    <definedName name="PRICE">"$#REF!.$A$2:$D$23"</definedName>
    <definedName name="_xlnm.Print_Area" localSheetId="0">'History of IVL M&amp;A'!$A$1:$H$76</definedName>
    <definedName name="PRODTOTAL">#REF!</definedName>
    <definedName name="production">#REF!</definedName>
    <definedName name="PRODWVG1">#REF!</definedName>
    <definedName name="PRODWVG2">#REF!</definedName>
    <definedName name="Project">'[20]New Projects'!$AS$3:$AS$4</definedName>
    <definedName name="ProjectName">{"BU Name or Client/Project Name"}</definedName>
    <definedName name="PS">[5]Value!$AE$11</definedName>
    <definedName name="PST1___0">"$#REF!.$B$5"</definedName>
    <definedName name="Q">3</definedName>
    <definedName name="Q_1">3</definedName>
    <definedName name="Q_2">3</definedName>
    <definedName name="QTR">3</definedName>
    <definedName name="QTR_1">3</definedName>
    <definedName name="QTR_2">3</definedName>
    <definedName name="Qtr_9">#REF!</definedName>
    <definedName name="QTR1_9">#REF!</definedName>
    <definedName name="QTR2_9">#REF!</definedName>
    <definedName name="QTR3_9">#REF!</definedName>
    <definedName name="QTR4_9">#REF!</definedName>
    <definedName name="RJ">[5]Value!$AE$13</definedName>
    <definedName name="rjd">[5]Value!$AE$30</definedName>
    <definedName name="RM">[5]Value!$AE$11</definedName>
    <definedName name="RMPRICE">#REF!</definedName>
    <definedName name="rt_insu">[19]Contract!$Z$6</definedName>
    <definedName name="rt_insu_9">#REF!</definedName>
    <definedName name="rt_intt">[19]Contract!$AC$6</definedName>
    <definedName name="rt_intt_9">#REF!</definedName>
    <definedName name="rt_intt1">[10]CNT!$AE$5</definedName>
    <definedName name="RTG">[5]Value!$AE$11</definedName>
    <definedName name="RTR">[5]Value!$AE$27</definedName>
    <definedName name="S">'[21]PRMT-03'!$H$9</definedName>
    <definedName name="SDY">#REF!</definedName>
    <definedName name="sgd">#REF!/#REF!</definedName>
    <definedName name="SM">[5]Value!$AE$20</definedName>
    <definedName name="ss">#REF!</definedName>
    <definedName name="SSP">[7]PRM!$A$17:$B$18</definedName>
    <definedName name="SSPGRD">#REF!</definedName>
    <definedName name="ssss">#REF!</definedName>
    <definedName name="stores">#REF!</definedName>
    <definedName name="SUMM">#REF!</definedName>
    <definedName name="SUMMARY">#REF!</definedName>
    <definedName name="T">1000</definedName>
    <definedName name="T_1">1000</definedName>
    <definedName name="T_2">1000</definedName>
    <definedName name="Third">#REF!</definedName>
    <definedName name="TO">[5]Value!$B$6</definedName>
    <definedName name="TT">"INDORAMA SYNTHETICS, POLYESTER DIVISION, PWK"</definedName>
    <definedName name="usd">9318</definedName>
    <definedName name="USD_1">#REF!</definedName>
    <definedName name="USD_2">#REF!</definedName>
    <definedName name="USD_9">9415</definedName>
    <definedName name="USD_PER_MTR">#REF!</definedName>
    <definedName name="USD_PER_MTR_4">#REF!</definedName>
    <definedName name="USD_PER_MTR_8">#REF!</definedName>
    <definedName name="utility">#REF!</definedName>
    <definedName name="UTL">#REF!</definedName>
    <definedName name="Variance">#REF!</definedName>
    <definedName name="Variance_9">#REF!</definedName>
    <definedName name="VF">'[22]PRMT-00'!$H$7</definedName>
    <definedName name="VF_1">#REF!</definedName>
    <definedName name="VF_2">#REF!</definedName>
    <definedName name="VK">[5]Value!$AE$18</definedName>
    <definedName name="warehouse">#REF!</definedName>
    <definedName name="xrt">[23]TABLES!$A$2:$C$22</definedName>
    <definedName name="Y">360</definedName>
    <definedName name="Y_1">360</definedName>
    <definedName name="Y_2">360</definedName>
    <definedName name="Y_9">12</definedName>
    <definedName name="YEN">NA()</definedName>
    <definedName name="YEN_1">NA()</definedName>
    <definedName name="YEN_1_1">USD_1/#REF!</definedName>
    <definedName name="YEN_1_1_1">USD_1/#REF!</definedName>
    <definedName name="YEN_1_1_1_28">USD_1/#REF!</definedName>
    <definedName name="YEN_1_1_1_34">USD_1/#REF!</definedName>
    <definedName name="YEN_1_1_1_4">USD_1/#REF!</definedName>
    <definedName name="YEN_1_1_1_46">USD_1/#REF!</definedName>
    <definedName name="YEN_1_1_1_7">USD_1/#REF!</definedName>
    <definedName name="YEN_1_1_1_8">USD_1/#REF!</definedName>
    <definedName name="YEN_1_1_28">USD_1/#REF!</definedName>
    <definedName name="YEN_1_1_34">USD_1/#REF!</definedName>
    <definedName name="YEN_1_1_4">USD_1/#REF!</definedName>
    <definedName name="YEN_1_1_46">USD_1/#REF!</definedName>
    <definedName name="YEN_1_1_7">USD_1/#REF!</definedName>
    <definedName name="YEN_1_1_8">USD_1/#REF!</definedName>
    <definedName name="YEN_1_1_8_1">USD_1/#REF!</definedName>
    <definedName name="YEN_1_1_8_1_28">USD_1/#REF!</definedName>
    <definedName name="YEN_1_1_8_1_34">USD_1/#REF!</definedName>
    <definedName name="YEN_1_1_8_1_4">USD_1/#REF!</definedName>
    <definedName name="YEN_1_1_8_1_46">USD_1/#REF!</definedName>
    <definedName name="YEN_1_1_8_1_7">USD_1/#REF!</definedName>
    <definedName name="YEN_1_1_8_1_8">USD_1/#REF!</definedName>
    <definedName name="YEN_1_1_8_28">USD_1/#REF!</definedName>
    <definedName name="YEN_1_1_8_34">USD_1/#REF!</definedName>
    <definedName name="YEN_1_1_8_4">USD_1/#REF!</definedName>
    <definedName name="YEN_1_1_8_46">USD_1/#REF!</definedName>
    <definedName name="YEN_1_1_8_7">USD_1/#REF!</definedName>
    <definedName name="YEN_1_1_8_8">USD_1/#REF!</definedName>
    <definedName name="YEN_1_8">NA()</definedName>
    <definedName name="YEN_2">USD_2/#REF!</definedName>
    <definedName name="YEN_2_1">USD_2/#REF!</definedName>
    <definedName name="YEN_2_1_28">USD_2/#REF!</definedName>
    <definedName name="YEN_2_1_34">USD_2/#REF!</definedName>
    <definedName name="YEN_2_1_4">USD_2/#REF!</definedName>
    <definedName name="YEN_2_1_46">USD_2/#REF!</definedName>
    <definedName name="YEN_2_1_7">USD_2/#REF!</definedName>
    <definedName name="YEN_2_1_8">USD_2/#REF!</definedName>
    <definedName name="YEN_2_1_8_28">USD_2/#REF!</definedName>
    <definedName name="YEN_2_1_8_34">USD_2/#REF!</definedName>
    <definedName name="YEN_2_1_8_4">USD_2/#REF!</definedName>
    <definedName name="YEN_2_1_8_46">USD_2/#REF!</definedName>
    <definedName name="YEN_2_1_8_7">USD_2/#REF!</definedName>
    <definedName name="YEN_2_1_8_8">USD_2/#REF!</definedName>
    <definedName name="YEN_2_28">USD_2/#REF!</definedName>
    <definedName name="YEN_2_34">USD_2/#REF!</definedName>
    <definedName name="YEN_2_4">USD_2/#REF!</definedName>
    <definedName name="YEN_2_46">USD_2/#REF!</definedName>
    <definedName name="YEN_2_7">USD_2/#REF!</definedName>
    <definedName name="YEN_2_8">USD_2/#REF!</definedName>
    <definedName name="YEN_2_8_28">USD_2/#REF!</definedName>
    <definedName name="YEN_2_8_34">USD_2/#REF!</definedName>
    <definedName name="YEN_2_8_4">USD_2/#REF!</definedName>
    <definedName name="YEN_2_8_46">USD_2/#REF!</definedName>
    <definedName name="YEN_2_8_7">USD_2/#REF!</definedName>
    <definedName name="YEN_2_8_8">USD_2/#REF!</definedName>
    <definedName name="YEN_8">NA()</definedName>
    <definedName name="YEN_9">NA()</definedName>
    <definedName name="YVR">[5]Value!$AE$24</definedName>
    <definedName name="YY">4</definedName>
    <definedName name="YY_1">4</definedName>
    <definedName name="YY_2">4</definedName>
    <definedName name="zz">3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H5" i="1" s="1"/>
  <c r="H6" i="1" s="1"/>
  <c r="G15" i="1"/>
  <c r="H15" i="1"/>
  <c r="F16" i="1"/>
  <c r="G16" i="1"/>
  <c r="H16" i="1"/>
  <c r="H25" i="1" s="1"/>
  <c r="H29" i="1"/>
  <c r="G31" i="1"/>
  <c r="H31" i="1"/>
  <c r="G32" i="1"/>
  <c r="H32" i="1" s="1"/>
  <c r="H36" i="1" s="1"/>
  <c r="G33" i="1"/>
  <c r="H33" i="1"/>
  <c r="G36" i="1"/>
  <c r="G43" i="1"/>
  <c r="H43" i="1"/>
  <c r="G47" i="1"/>
  <c r="H47" i="1"/>
  <c r="G49" i="1"/>
  <c r="H49" i="1"/>
  <c r="G51" i="1"/>
  <c r="G20" i="1" s="1"/>
  <c r="G25" i="1" s="1"/>
  <c r="H51" i="1"/>
  <c r="H20" i="1" s="1"/>
  <c r="G55" i="1"/>
  <c r="G58" i="1"/>
  <c r="G61" i="1" s="1"/>
  <c r="H58" i="1"/>
  <c r="H61" i="1" s="1"/>
  <c r="G59" i="1"/>
  <c r="H59" i="1"/>
  <c r="G64" i="1"/>
  <c r="H64" i="1"/>
  <c r="H65" i="1"/>
  <c r="H69" i="1" s="1"/>
  <c r="H68" i="1"/>
  <c r="G69" i="1"/>
  <c r="G71" i="1"/>
  <c r="H71" i="1"/>
  <c r="H72" i="1"/>
  <c r="G73" i="1"/>
  <c r="H73" i="1"/>
  <c r="H55" i="1" l="1"/>
  <c r="H74" i="1" s="1"/>
  <c r="G6" i="1"/>
  <c r="G74" i="1" s="1"/>
</calcChain>
</file>

<file path=xl/sharedStrings.xml><?xml version="1.0" encoding="utf-8"?>
<sst xmlns="http://schemas.openxmlformats.org/spreadsheetml/2006/main" count="196" uniqueCount="140">
  <si>
    <t>Joint Ventures, to be excluded from capacity calculation as per capacity factsheet</t>
  </si>
  <si>
    <t>Source: Financial statements &amp; Public disclosures</t>
  </si>
  <si>
    <t>Grand Total</t>
  </si>
  <si>
    <t>1997 Total</t>
  </si>
  <si>
    <t>Fibers</t>
  </si>
  <si>
    <t>Thailand</t>
  </si>
  <si>
    <t>Siam Polyester</t>
  </si>
  <si>
    <t>2003 Total</t>
  </si>
  <si>
    <t>PET</t>
  </si>
  <si>
    <t>USA</t>
  </si>
  <si>
    <t>Tiepet</t>
  </si>
  <si>
    <t>2008 Total</t>
  </si>
  <si>
    <t>PET &amp; PTA</t>
  </si>
  <si>
    <t>Netherlands &amp; UK</t>
  </si>
  <si>
    <t>Eastman</t>
  </si>
  <si>
    <t>PTA</t>
  </si>
  <si>
    <t>Tuntex</t>
  </si>
  <si>
    <t>PET, Fibers &amp; Yarns</t>
  </si>
  <si>
    <t>2010 Total</t>
  </si>
  <si>
    <t>Power Plant</t>
  </si>
  <si>
    <t>Netherlands</t>
  </si>
  <si>
    <t xml:space="preserve">Europoort Utility </t>
  </si>
  <si>
    <t>Italy</t>
  </si>
  <si>
    <t>Dow Chemicals, JV</t>
  </si>
  <si>
    <t>2011 Total</t>
  </si>
  <si>
    <t>China</t>
  </si>
  <si>
    <t xml:space="preserve">Guangdong </t>
  </si>
  <si>
    <t>USA &amp; Mexico</t>
  </si>
  <si>
    <t xml:space="preserve">Invista </t>
  </si>
  <si>
    <t>Indonesia &amp; Poland</t>
  </si>
  <si>
    <t>SK Chemicals</t>
  </si>
  <si>
    <t>Fibers &amp; Yarns</t>
  </si>
  <si>
    <t>Germany &amp; Poland</t>
  </si>
  <si>
    <t xml:space="preserve">Trevira </t>
  </si>
  <si>
    <t>Ireland, Netherlands &amp; France</t>
  </si>
  <si>
    <t>Wellman</t>
  </si>
  <si>
    <t>2012 Total</t>
  </si>
  <si>
    <t>USA, Denmark &amp; China</t>
  </si>
  <si>
    <t>FiberVisions</t>
  </si>
  <si>
    <t>Packaging</t>
  </si>
  <si>
    <t>Northern Ireland</t>
  </si>
  <si>
    <t xml:space="preserve">Beverage Plastics </t>
  </si>
  <si>
    <t>EOEG</t>
  </si>
  <si>
    <t>Old World</t>
  </si>
  <si>
    <t>Indonesia</t>
  </si>
  <si>
    <t>Polyprima, JV</t>
  </si>
  <si>
    <t>Polypet</t>
  </si>
  <si>
    <t>2013 Total</t>
  </si>
  <si>
    <t>Nigeria</t>
  </si>
  <si>
    <t>Aurus Pckg.</t>
  </si>
  <si>
    <t>2014 Total</t>
  </si>
  <si>
    <t>Germany, USA &amp; China</t>
  </si>
  <si>
    <t>PHP</t>
  </si>
  <si>
    <t>Turkey</t>
  </si>
  <si>
    <t>Artenius</t>
  </si>
  <si>
    <t>PET Recycled Flake</t>
  </si>
  <si>
    <t>Mexico</t>
  </si>
  <si>
    <t>EcoMex</t>
  </si>
  <si>
    <t>2015 Total</t>
  </si>
  <si>
    <t>Polyplex</t>
  </si>
  <si>
    <t>Performance Fibers</t>
  </si>
  <si>
    <t>Canada</t>
  </si>
  <si>
    <t>Cepsa Canada</t>
  </si>
  <si>
    <t xml:space="preserve">Bangkok Polyester </t>
  </si>
  <si>
    <t>Ethylene &amp; Propelene</t>
  </si>
  <si>
    <t>Louisiana, USA</t>
  </si>
  <si>
    <t>Oxxynova</t>
  </si>
  <si>
    <t>India (North India)</t>
  </si>
  <si>
    <t>Micro Pet</t>
  </si>
  <si>
    <t>2016 Total</t>
  </si>
  <si>
    <t>IPA, PTA, PET</t>
  </si>
  <si>
    <t>Spain</t>
  </si>
  <si>
    <t>Cepsa Spain</t>
  </si>
  <si>
    <t>PX, PTA, NDC</t>
  </si>
  <si>
    <t>North America</t>
  </si>
  <si>
    <t xml:space="preserve">BP </t>
  </si>
  <si>
    <t>India</t>
  </si>
  <si>
    <t>50% divestment of Micro Pet, JV</t>
  </si>
  <si>
    <t>Dhunseri, JV</t>
  </si>
  <si>
    <t>2017 Total</t>
  </si>
  <si>
    <t>HVA Technical Fibers</t>
  </si>
  <si>
    <t>Germany</t>
  </si>
  <si>
    <t>Step up investment in Trevira</t>
  </si>
  <si>
    <t>HVA Automotive Fibers</t>
  </si>
  <si>
    <t>Luxembourg, Czech R., Italy &amp; China</t>
  </si>
  <si>
    <t>Glanzstoff</t>
  </si>
  <si>
    <t>DuraFiber, Mexico</t>
  </si>
  <si>
    <t>France</t>
  </si>
  <si>
    <t>DuraFiber, France</t>
  </si>
  <si>
    <t>Portugal</t>
  </si>
  <si>
    <t>Artlant</t>
  </si>
  <si>
    <t>2018 Total</t>
  </si>
  <si>
    <t>Brazil</t>
  </si>
  <si>
    <t>M&amp;G, Brazil PET</t>
  </si>
  <si>
    <t>Egypt</t>
  </si>
  <si>
    <t>Dhunseri JV</t>
  </si>
  <si>
    <t>HVA Hygiene Fibers</t>
  </si>
  <si>
    <t>Isarael, USA, China, Russai &amp; India</t>
  </si>
  <si>
    <t>Avgol</t>
  </si>
  <si>
    <t>Recycled Flakes and Food Grade Pellets</t>
  </si>
  <si>
    <t>Sorepla</t>
  </si>
  <si>
    <t>Step up investment in Polyprima, JV</t>
  </si>
  <si>
    <t>Czech R. &amp; Slovakia</t>
  </si>
  <si>
    <t>Kordarna</t>
  </si>
  <si>
    <t>Medco</t>
  </si>
  <si>
    <t>Worsted wool yarns</t>
  </si>
  <si>
    <t>Austria, Czech Republic and Germany</t>
  </si>
  <si>
    <t>Schoeller</t>
  </si>
  <si>
    <t>PTA, PET</t>
  </si>
  <si>
    <t>Corpus Christi</t>
  </si>
  <si>
    <t>2019 Total</t>
  </si>
  <si>
    <t>Custom Polymers PET, LLC</t>
  </si>
  <si>
    <t>M&amp;G Fibras Brasil Ltda.</t>
  </si>
  <si>
    <t>Germany and Mexico</t>
  </si>
  <si>
    <t xml:space="preserve">UTT </t>
  </si>
  <si>
    <t xml:space="preserve">Invista Germany </t>
  </si>
  <si>
    <t>Polyester Necessity</t>
  </si>
  <si>
    <t>Indo Rama Synthetics (India) Limited</t>
  </si>
  <si>
    <t xml:space="preserve">Bevpak (Nigeria) Limited </t>
  </si>
  <si>
    <t xml:space="preserve"> Italy, Brazil, China and Bulgaria</t>
  </si>
  <si>
    <t xml:space="preserve">Sinterama S.p.A. </t>
  </si>
  <si>
    <t>rPET</t>
  </si>
  <si>
    <t>Green Fiber International Inc.</t>
  </si>
  <si>
    <t>2020 Total</t>
  </si>
  <si>
    <t>Integrated Oxides and Derivatives</t>
  </si>
  <si>
    <t>USA, Australia and India</t>
  </si>
  <si>
    <t>Huntsman</t>
  </si>
  <si>
    <t>Philippines</t>
  </si>
  <si>
    <t>PETValue Philippines Corporation</t>
  </si>
  <si>
    <t>Current Installed Capacity (KT)</t>
  </si>
  <si>
    <t>Installed Capacity at Acquired date (KT)</t>
  </si>
  <si>
    <t xml:space="preserve">IVL holding % </t>
  </si>
  <si>
    <t>Products</t>
  </si>
  <si>
    <t>Country</t>
  </si>
  <si>
    <t>Acquisition Completion</t>
  </si>
  <si>
    <t>Name</t>
  </si>
  <si>
    <t>Year</t>
  </si>
  <si>
    <t>History of IVL M&amp;A</t>
  </si>
  <si>
    <t>Last updated 12-May-2020</t>
  </si>
  <si>
    <t>Page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</si>
</sst>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_-;\-* #,##0_-;_-* &quot;-&quot;??_-;_-@_-"/>
    <numFmt numFmtId="165" formatCode="[$-409]d\-mmm\-yy;@"/>
    <numFmt numFmtId="166" formatCode="0.0%"/>
    <numFmt numFmtId="167" formatCode="_(* #,##0_);_(* \(#,##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0"/>
      <name val="Times New Roman"/>
      <family val="1"/>
    </font>
    <font>
      <sz val="10"/>
      <name val="Arial"/>
      <family val="2"/>
      <charset val="222"/>
    </font>
    <font>
      <b/>
      <sz val="20"/>
      <color theme="1"/>
      <name val="Times New Roman"/>
      <family val="1"/>
    </font>
    <font>
      <b/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46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3" borderId="0" xfId="0" applyFont="1" applyFill="1" applyAlignment="1">
      <alignment horizontal="center"/>
    </xf>
    <xf numFmtId="164" fontId="4" fillId="2" borderId="0" xfId="1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4" borderId="0" xfId="0" applyFont="1" applyFill="1"/>
    <xf numFmtId="164" fontId="5" fillId="4" borderId="0" xfId="1" applyNumberFormat="1" applyFont="1" applyFill="1" applyBorder="1" applyAlignment="1">
      <alignment horizontal="center"/>
    </xf>
    <xf numFmtId="9" fontId="4" fillId="4" borderId="0" xfId="2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165" fontId="4" fillId="4" borderId="0" xfId="0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2" fillId="0" borderId="0" xfId="0" applyFont="1" applyFill="1"/>
    <xf numFmtId="164" fontId="4" fillId="0" borderId="1" xfId="1" applyNumberFormat="1" applyFont="1" applyFill="1" applyBorder="1" applyAlignment="1">
      <alignment horizontal="center"/>
    </xf>
    <xf numFmtId="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9" fontId="4" fillId="0" borderId="1" xfId="2" applyFont="1" applyFill="1" applyBorder="1" applyAlignment="1">
      <alignment horizontal="center"/>
    </xf>
    <xf numFmtId="164" fontId="6" fillId="0" borderId="1" xfId="1" applyNumberFormat="1" applyFont="1" applyFill="1" applyBorder="1" applyAlignment="1">
      <alignment horizontal="center"/>
    </xf>
    <xf numFmtId="164" fontId="5" fillId="4" borderId="1" xfId="1" applyNumberFormat="1" applyFont="1" applyFill="1" applyBorder="1" applyAlignment="1">
      <alignment horizontal="center"/>
    </xf>
    <xf numFmtId="9" fontId="4" fillId="4" borderId="1" xfId="2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64" fontId="4" fillId="3" borderId="1" xfId="1" applyNumberFormat="1" applyFont="1" applyFill="1" applyBorder="1" applyAlignment="1">
      <alignment horizontal="center"/>
    </xf>
    <xf numFmtId="9" fontId="4" fillId="3" borderId="1" xfId="2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9" fontId="4" fillId="4" borderId="1" xfId="0" applyNumberFormat="1" applyFont="1" applyFill="1" applyBorder="1" applyAlignment="1">
      <alignment horizontal="center"/>
    </xf>
    <xf numFmtId="43" fontId="2" fillId="0" borderId="0" xfId="0" applyNumberFormat="1" applyFont="1"/>
    <xf numFmtId="9" fontId="4" fillId="3" borderId="1" xfId="0" applyNumberFormat="1" applyFont="1" applyFill="1" applyBorder="1" applyAlignment="1">
      <alignment horizontal="center"/>
    </xf>
    <xf numFmtId="38" fontId="2" fillId="4" borderId="0" xfId="0" applyNumberFormat="1" applyFont="1" applyFill="1"/>
    <xf numFmtId="9" fontId="6" fillId="0" borderId="1" xfId="0" applyNumberFormat="1" applyFont="1" applyFill="1" applyBorder="1" applyAlignment="1">
      <alignment horizontal="center"/>
    </xf>
    <xf numFmtId="166" fontId="4" fillId="0" borderId="1" xfId="0" applyNumberFormat="1" applyFont="1" applyFill="1" applyBorder="1" applyAlignment="1">
      <alignment horizontal="center"/>
    </xf>
    <xf numFmtId="167" fontId="4" fillId="3" borderId="1" xfId="1" applyNumberFormat="1" applyFont="1" applyFill="1" applyBorder="1" applyAlignment="1">
      <alignment horizontal="center"/>
    </xf>
    <xf numFmtId="166" fontId="4" fillId="4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165" fontId="6" fillId="0" borderId="1" xfId="0" applyNumberFormat="1" applyFont="1" applyFill="1" applyBorder="1" applyAlignment="1">
      <alignment horizontal="center"/>
    </xf>
    <xf numFmtId="0" fontId="2" fillId="0" borderId="0" xfId="0" applyFont="1" applyAlignment="1"/>
    <xf numFmtId="0" fontId="7" fillId="5" borderId="1" xfId="0" applyFont="1" applyFill="1" applyBorder="1" applyAlignment="1">
      <alignment horizontal="center" wrapText="1"/>
    </xf>
    <xf numFmtId="9" fontId="2" fillId="0" borderId="0" xfId="2" applyFont="1"/>
    <xf numFmtId="0" fontId="9" fillId="0" borderId="0" xfId="3" applyFont="1" applyProtection="1">
      <protection locked="0"/>
    </xf>
    <xf numFmtId="0" fontId="10" fillId="0" borderId="0" xfId="0" applyFont="1" applyFill="1" applyAlignment="1" applyProtection="1">
      <alignment horizontal="left"/>
      <protection locked="0"/>
    </xf>
  </cellXfs>
  <cellStyles count="4">
    <cellStyle name="Comma" xfId="1" builtinId="3"/>
    <cellStyle name="Normal" xfId="0" builtinId="0"/>
    <cellStyle name="Normal 3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108856</xdr:colOff>
      <xdr:row>0</xdr:row>
      <xdr:rowOff>40822</xdr:rowOff>
    </xdr:from>
    <xdr:ext cx="847724" cy="204641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598306" y="40822"/>
          <a:ext cx="847724" cy="20464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PETMIS\My%20Documents\POLYMIS\2004\MARGINPOL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TARGET\My%20Documents\TARGET\POLY\2004\Project%20Targe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-sv-fs02\vol-j\USER\Vikash\Current%20folder\IVL%20consolidated\IVL%20Conso%20Q1'11\IVL-FRP%20consolidated%20Mar'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shukla\LOCALS~1\Temp\Temporary%20Directory%201%20for%20Copy%20of%20IPI%20Budget09-Final-Board-JAN09.zip\My%20Documents\POLYMIS\2003\Revised\RMDELT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PETMIS\My%20Documents\POLYMIS\2003\Revised\POLYMIS20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novi\CP1\DOCUME~1\pwrnovi\LOCALS~1\Temp\BUDPOL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3\vikasjalan\My%20Documents\STCKVAL\2006\Nov\Stock%20Valuation%20Nov'06%20-%20Poly%2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budhi\MIS_FIN_JOB\Documents%20and%20Settings\pwrnamit\Local%20Settings\Temporary%20Internet%20Files\OLKA8\QMIS2008-POLY%20%20(4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POLYMIS\2004\2004-08%20Onward\My%20Documents\POLYMIS\2004\QMIS200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shukla\LOCALS~1\Temp\Temporary%20Directory%201%20for%20Copy%20of%20IPI%20Budget09-Final-Board-JAN09.zip\My%20Documents\POLYMIS\2003\Revised\POLY200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novi\MISNOV\WINDOWS\TEMP\MSOFFICE\EXCEL\CP1\1999\T199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PETMIS\My%20Documents\POLYMIS\2002\POL_BGT200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1Q14/IVL_Projections%201Q14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BUDGET08\DOCUME~1\pwrtedi\LOCALS~1\Temp\My%20Documents\BUDGET04\BUDPET03R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birla\Budget01\NEW\EXCEL\DEFAULT\Budget01\BUDPOL01.BU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BUDGET08\My%20Documents\Budget\BUDGETHSE2007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3Q18/Factsheet/IVL%20Capacities_2020_3Q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PETMIS\My%20Documents\QMIS123\QMIS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NB00234\aws\Engagements\Modernform%20Group%20Plc\Modernform2002\Documents\Data\BANK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POLYMIS\2004\2004-08%20Onward\My%20Documents\POLYMIS\2004\My%20Documents\STRVAR\S&amp;SVAR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BCA2004\NBCA%20%20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shukla\LOCALS~1\Temp\Temporary%20Directory%201%20for%20Copy%20of%20IPI%20Budget09-Final-Board-JAN09.zip\My%20Documents\POLYMIS\2003\Revised\POLYSOURCE20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POLYCONTRAC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POLYMIS\Documents%20and%20Settings\pwrmehrotra.IRSPWR\Local%20Settings\Temporary%20Internet%20Files\OLK6\My%20Documents\POLYMIS\2004\My%20Documents\STRVAR\B00-RE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Data"/>
      <sheetName val="Reconcil"/>
      <sheetName val="Inc-Dec"/>
      <sheetName val="SalVar"/>
      <sheetName val="Detail"/>
      <sheetName val="RM Delta"/>
      <sheetName val="RM DELTA - COMP"/>
      <sheetName val="FG"/>
      <sheetName val="ALL"/>
      <sheetName val="Summ ALL"/>
      <sheetName val="Summ FG"/>
      <sheetName val="prmt"/>
      <sheetName val="Database"/>
      <sheetName val="RM_Delta"/>
      <sheetName val="RM_DELTA_-_COMP"/>
      <sheetName val="Summ_ALL"/>
      <sheetName val="Summ_FG"/>
      <sheetName val="total"/>
      <sheetName val="Site Summary"/>
      <sheetName val="QMIS"/>
      <sheetName val="TABLE"/>
      <sheetName val="Assum-Product"/>
      <sheetName val="BS"/>
      <sheetName val="Detail_Apr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T"/>
      <sheetName val="PRMT"/>
      <sheetName val="Mr. AL"/>
      <sheetName val="INDEX"/>
      <sheetName val="COMPRTV"/>
      <sheetName val="INDICATOR"/>
      <sheetName val="PROD VAR TARGET"/>
      <sheetName val="SALVAR"/>
      <sheetName val="POLYESTER"/>
      <sheetName val="USDCOMP"/>
      <sheetName val="SALESVAR"/>
      <sheetName val="RMData"/>
      <sheetName val="RMVar"/>
      <sheetName val="VAR VS TGT"/>
      <sheetName val="VAR VS BGT"/>
      <sheetName val="SELLEXP"/>
      <sheetName val="PCK3"/>
      <sheetName val="PCK1"/>
      <sheetName val="PCK_RATE"/>
      <sheetName val="PCK_COST"/>
      <sheetName val="SUMREAL"/>
      <sheetName val="REALIS"/>
      <sheetName val="QTYPROD"/>
      <sheetName val="POYCP1_3"/>
      <sheetName val="RM_WST"/>
      <sheetName val="PTA_MEG"/>
      <sheetName val="PROC_CONS"/>
      <sheetName val="PWRCP1"/>
      <sheetName val="POWRCP3"/>
      <sheetName val="DTLEXP"/>
      <sheetName val="INTERST"/>
      <sheetName val="INTEXP"/>
      <sheetName val="BNKCHG"/>
      <sheetName val="PWRDAY"/>
      <sheetName val="XLOSS"/>
      <sheetName val="QMIS"/>
      <sheetName val="PRMT_06"/>
      <sheetName val="BASIS"/>
      <sheetName val="FG_DEC-00"/>
      <sheetName val="RM"/>
      <sheetName val="Assmp"/>
      <sheetName val="Note"/>
      <sheetName val="Costing"/>
      <sheetName val="CON INV_Final_M-II"/>
      <sheetName val="CON INV_AvgMoM"/>
      <sheetName val="PRESALES"/>
      <sheetName val="Contract"/>
      <sheetName val="Download"/>
      <sheetName val="Price Trend"/>
      <sheetName val="10-1 Media"/>
      <sheetName val="10-cut"/>
      <sheetName val="Validation"/>
      <sheetName val="EXPSCHE"/>
      <sheetName val="PRMT-05"/>
      <sheetName val="FREIGHTPET02"/>
      <sheetName val="xrt2005"/>
      <sheetName val="Data2003"/>
      <sheetName val="Data2004"/>
      <sheetName val="Data2005"/>
      <sheetName val="Data2002"/>
      <sheetName val="Data2000"/>
      <sheetName val="Data2001"/>
      <sheetName val="Control"/>
      <sheetName val="EB_NAM"/>
      <sheetName val="Assumptions"/>
      <sheetName val="MD&amp;A"/>
      <sheetName val="Real_Detail"/>
      <sheetName val="SUMM-QTR"/>
      <sheetName val="PPC_DTY"/>
      <sheetName val="Actual 2014"/>
      <sheetName val="Prm"/>
      <sheetName val="TABLE"/>
      <sheetName val="Turkey BM with IVL"/>
      <sheetName val="EPBS"/>
      <sheetName val="ENDING"/>
      <sheetName val="TAKE IN"/>
      <sheetName val="Sheet1"/>
      <sheetName val="TAKE OUT"/>
      <sheetName val="PRMT_07"/>
      <sheetName val="DB PPC PSF"/>
      <sheetName val="Value"/>
      <sheetName val="CatCta"/>
      <sheetName val="WS MX$"/>
      <sheetName val="합계"/>
      <sheetName val="p&amp;l"/>
      <sheetName val="Database"/>
      <sheetName val="BS"/>
      <sheetName val="OCT-2001"/>
      <sheetName val="New Co Sum"/>
      <sheetName val="Mr__AL"/>
      <sheetName val="PROD_VAR_TARGET"/>
      <sheetName val="VAR_VS_TGT"/>
      <sheetName val="VAR_VS_BGT"/>
      <sheetName val="CON_INV_Final_M-II"/>
      <sheetName val="CON_INV_AvgMoM"/>
      <sheetName val="Price_Trend"/>
      <sheetName val="10-1_Media"/>
      <sheetName val="TAKE_IN"/>
      <sheetName val="TAKE_OUT"/>
      <sheetName val="Actual_2014"/>
      <sheetName val="WS_MX$"/>
      <sheetName val="PRMT-00"/>
      <sheetName val="PMT"/>
      <sheetName val="Paramètres"/>
      <sheetName val="PLANDT"/>
      <sheetName val="Data"/>
      <sheetName val="master"/>
      <sheetName val="Financials USD"/>
      <sheetName val="台帳（Rent）"/>
      <sheetName val="Charts"/>
      <sheetName val="DAILY_REPORT"/>
      <sheetName val="BALANCE"/>
    </sheetNames>
    <sheetDataSet>
      <sheetData sheetId="0" refreshError="1">
        <row r="2">
          <cell r="O2">
            <v>0</v>
          </cell>
        </row>
        <row r="5">
          <cell r="AE5">
            <v>2.75E-2</v>
          </cell>
        </row>
      </sheetData>
      <sheetData sheetId="1" refreshError="1">
        <row r="5">
          <cell r="AE5">
            <v>2.75E-2</v>
          </cell>
        </row>
        <row r="36">
          <cell r="E36">
            <v>0.8187996397281585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1. Balance Sheet"/>
      <sheetName val="CF"/>
      <sheetName val="5. RPT_YTD Mar 2011"/>
      <sheetName val="13. PPE-Cost"/>
      <sheetName val="16.3 Details-LT loans"/>
      <sheetName val="2. Profit and loss YTD"/>
      <sheetName val="Overseas subs - BS"/>
      <sheetName val="11,12 Investments"/>
      <sheetName val="Exchange gain-(loss)"/>
      <sheetName val="Overseas subs - PL YTD"/>
      <sheetName val="Negative goodwill NTH B.V."/>
      <sheetName val="8. Trade receivables"/>
      <sheetName val="14. Intangible Assets"/>
      <sheetName val="RE 2010"/>
      <sheetName val="eliminations"/>
      <sheetName val="MI_Revaluation"/>
      <sheetName val="un realised ex gain(loss)"/>
      <sheetName val="2. Profit and loss YTD_3M"/>
      <sheetName val="Sheet1"/>
      <sheetName val="CF Support"/>
      <sheetName val="IBG Cal Equity income "/>
      <sheetName val="3. Equity"/>
      <sheetName val="Cash Flow"/>
      <sheetName val="Translation gain loss- capital"/>
      <sheetName val="Translation gain loss-capQ2'09"/>
      <sheetName val="CCY Translation reco"/>
      <sheetName val="Cash flow notes"/>
      <sheetName val="6. Cash"/>
      <sheetName val="7. Other investment"/>
      <sheetName val=" ST Loans receivables"/>
      <sheetName val=" LT Loans receivables"/>
      <sheetName val="Details- loans receivables"/>
      <sheetName val="10. Other current assets"/>
      <sheetName val="9. Inventories"/>
      <sheetName val="15. Other non-current assets"/>
      <sheetName val="16.1 Short-term loans"/>
      <sheetName val="Short term_IRP"/>
      <sheetName val="16.2 Loans payables"/>
      <sheetName val="13. PPE -Revaluation"/>
      <sheetName val="17. AP &amp; Others"/>
      <sheetName val="16.4 Disclosures loans"/>
      <sheetName val="16.5 Fin. Lease &amp; Hire Purchase"/>
      <sheetName val="18. Other current liab"/>
      <sheetName val="21. Revenue_YTD &amp; BOI"/>
      <sheetName val="24. Fin. Cost and Income"/>
      <sheetName val="23. Personnel exp_YTD 2008"/>
      <sheetName val="27. Interest exp"/>
      <sheetName val="28. Income tax"/>
      <sheetName val="24.,25 Adm.Ex Personnel exp"/>
      <sheetName val="26.Expenses by nature"/>
      <sheetName val="33.Commitments"/>
      <sheetName val="33.1 Operating leases"/>
      <sheetName val="28.1 Deferred taxes"/>
      <sheetName val="Contractual Obligations IVL"/>
      <sheetName val="Contractual Obligations"/>
      <sheetName val="Additional Info"/>
      <sheetName val="32.1. FI"/>
      <sheetName val="32. FCY"/>
      <sheetName val="Fogli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"/>
      <sheetName val="Qty"/>
      <sheetName val="Delta_Budget"/>
      <sheetName val="Sum_Exp Delta"/>
      <sheetName val="Sum_Dom Delta"/>
      <sheetName val="Detail_Apr"/>
      <sheetName val="PRM"/>
      <sheetName val="PRMT"/>
      <sheetName val="CNT"/>
      <sheetName val="GROUPING"/>
      <sheetName val="INDEX"/>
      <sheetName val="PROD SUMMARY"/>
      <sheetName val="BASIS"/>
      <sheetName val="FG_DEC-00"/>
      <sheetName val="?????????????"/>
      <sheetName val="??????? MGC"/>
      <sheetName val="Sum_Exp_Delta"/>
      <sheetName val="Sum_Dom_Delta"/>
      <sheetName val="RM"/>
      <sheetName val="Assmp"/>
      <sheetName val="Note"/>
      <sheetName val="Table"/>
      <sheetName val="fco"/>
      <sheetName val="52-53"/>
      <sheetName val="PMT"/>
      <sheetName val="Lease cars from HO"/>
      <sheetName val="co"/>
      <sheetName val="10-1 Media"/>
      <sheetName val="10-cut"/>
      <sheetName val="FRA"/>
      <sheetName val="Feriados"/>
      <sheetName val="Weighted Average sha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P&amp;L-Q3"/>
      <sheetName val="Var-Q3"/>
      <sheetName val="Index Q3"/>
      <sheetName val="Index Bgt"/>
      <sheetName val="Index Exp"/>
      <sheetName val="Index Dom"/>
      <sheetName val="Page"/>
      <sheetName val="Index"/>
      <sheetName val="Comment"/>
      <sheetName val="P&amp;L"/>
      <sheetName val="Var"/>
      <sheetName val="Thruput"/>
      <sheetName val="Annex-A"/>
      <sheetName val="Annex-B"/>
      <sheetName val="Annex-C"/>
      <sheetName val="Sum-Real"/>
      <sheetName val="GRAPDOM-EXP"/>
      <sheetName val="Sales-Adjust"/>
      <sheetName val="RM Pur"/>
      <sheetName val="PTA-MEG"/>
      <sheetName val="RM Price Var"/>
      <sheetName val="Waste"/>
      <sheetName val="Procons"/>
      <sheetName val="Details"/>
      <sheetName val="WC"/>
      <sheetName val="WC-Graphs"/>
      <sheetName val="Purchase"/>
      <sheetName val="Pur-Graphs"/>
      <sheetName val="CF"/>
      <sheetName val="FPG"/>
      <sheetName val="Rev Target"/>
      <sheetName val="Header"/>
      <sheetName val="Sum_Exp Delta"/>
      <sheetName val="SUM"/>
      <sheetName val="table"/>
      <sheetName val="GROUPING"/>
      <sheetName val="?????????????"/>
      <sheetName val="??????? MGC"/>
      <sheetName val="Upload vs Master Chart "/>
      <sheetName val="PRMT-04"/>
      <sheetName val="PSF_Prod"/>
      <sheetName val="CHIP_Prod"/>
      <sheetName val="Inputs"/>
      <sheetName val="ROH summary"/>
      <sheetName val="PRMT-03"/>
      <sheetName val="Index_Q3"/>
      <sheetName val="Index_Bgt"/>
      <sheetName val="Index_Exp"/>
      <sheetName val="Index_Dom"/>
      <sheetName val="RM_Pur"/>
      <sheetName val="RM_Price_Var"/>
      <sheetName val="Rev_Target"/>
      <sheetName val="Sum_Exp_Delta"/>
      <sheetName val="???????_MGC"/>
      <sheetName val="Upload_vs_Master_Chart_"/>
      <sheetName val="Data2007"/>
      <sheetName val="RM Calc"/>
      <sheetName val="Data2006"/>
      <sheetName val="S"/>
      <sheetName val="Assumptions"/>
      <sheetName val="LIA-JUN04"/>
      <sheetName val="PRMT-18"/>
      <sheetName val="Kasko"/>
      <sheetName val="ValuationSummary"/>
      <sheetName val="Taxas"/>
      <sheetName val="Plano de Contas"/>
      <sheetName val="Exch. Rate"/>
      <sheetName val="_____________"/>
      <sheetName val="_______ MGC"/>
      <sheetName val="10-1 Media"/>
      <sheetName val="10-cut"/>
      <sheetName val="SEA"/>
      <sheetName val="Sales budget"/>
    </sheetNames>
    <sheetDataSet>
      <sheetData sheetId="0" refreshError="1">
        <row r="16">
          <cell r="A16" t="str">
            <v>DESCRIPTION</v>
          </cell>
          <cell r="B16" t="str">
            <v>MONTH</v>
          </cell>
          <cell r="C16" t="str">
            <v>DESCRIPTION</v>
          </cell>
          <cell r="D16" t="str">
            <v>MONTH</v>
          </cell>
        </row>
        <row r="17">
          <cell r="A17" t="str">
            <v>SSP-72 IV-FG</v>
          </cell>
          <cell r="B17" t="str">
            <v>&lt;37681</v>
          </cell>
          <cell r="C17" t="str">
            <v>SSP-72 IV-OG</v>
          </cell>
          <cell r="D17" t="str">
            <v>&lt;37681</v>
          </cell>
        </row>
        <row r="18">
          <cell r="A18" t="str">
            <v>DESCRIPTION</v>
          </cell>
          <cell r="B18" t="str">
            <v>MONTH</v>
          </cell>
          <cell r="C18" t="str">
            <v>DESCRIPTION</v>
          </cell>
          <cell r="D18" t="str">
            <v>MONTH</v>
          </cell>
        </row>
        <row r="19">
          <cell r="A19" t="str">
            <v>SSP-74 IV-FG</v>
          </cell>
          <cell r="B19" t="str">
            <v>&lt;37681</v>
          </cell>
          <cell r="C19" t="str">
            <v>SSP-74 IV-OG</v>
          </cell>
          <cell r="D19" t="str">
            <v>&lt;37681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T_00"/>
      <sheetName val="Home"/>
      <sheetName val="qty"/>
      <sheetName val="impact"/>
      <sheetName val="upside"/>
      <sheetName val="NOTES-PB"/>
      <sheetName val="RECO1"/>
      <sheetName val="RECO2"/>
      <sheetName val="POY JAN-AUG"/>
      <sheetName val="POY SEP-DEC"/>
      <sheetName val="MARGIN"/>
      <sheetName val="CONT"/>
      <sheetName val="REAL_1"/>
      <sheetName val="REAL_2"/>
      <sheetName val="REAL_3"/>
      <sheetName val="REAL_4"/>
      <sheetName val="INS-CH"/>
      <sheetName val="FOH-DETAIL"/>
      <sheetName val="MARGIN-OLD"/>
      <sheetName val="ADM-DETAIL"/>
      <sheetName val="SOH-DETAIL"/>
      <sheetName val="PCK-CP1"/>
      <sheetName val="PCK-CP3"/>
      <sheetName val="COMMENT"/>
      <sheetName val="SUM1-OLD"/>
      <sheetName val="1"/>
      <sheetName val="2"/>
      <sheetName val="Sheet1"/>
      <sheetName val="ITS &amp; HRD"/>
      <sheetName val="final reco1"/>
      <sheetName val="final reco2"/>
      <sheetName val="RECONSILIA"/>
      <sheetName val="OLD"/>
      <sheetName val="SUMM-QTR"/>
      <sheetName val="SUM2-OLD"/>
      <sheetName val="MTH-QTR"/>
      <sheetName val="Sensitivity"/>
      <sheetName val="RM-01"/>
      <sheetName val="RM-4"/>
      <sheetName val="RM-3"/>
      <sheetName val="RM-2"/>
      <sheetName val="RM-1"/>
      <sheetName val="RMQTY"/>
      <sheetName val="RMRATE"/>
      <sheetName val="REALSUM"/>
      <sheetName val="PRICELIST"/>
      <sheetName val="REAL-01"/>
      <sheetName val="PROCCONS"/>
      <sheetName val="SALARY-CP1"/>
      <sheetName val="SALARY-CP3"/>
      <sheetName val="POWR-FUEL"/>
      <sheetName val="DGCOST"/>
      <sheetName val="DGH"/>
      <sheetName val="INS-NEW"/>
      <sheetName val="PCK_COST"/>
      <sheetName val="PCK_RATE"/>
      <sheetName val="PRD-STR"/>
      <sheetName val="ENGG_BUD"/>
      <sheetName val="OTH-STR"/>
      <sheetName val="SELL-EXP"/>
      <sheetName val="FOH-R&amp;M-SUM"/>
      <sheetName val="ADM-SUM"/>
      <sheetName val="HRD"/>
      <sheetName val="ITS"/>
      <sheetName val="INT-CP1"/>
      <sheetName val="INT-CP3"/>
      <sheetName val="LOANRP-CP1"/>
      <sheetName val="LOANRP-CP3"/>
      <sheetName val="INT-SALES"/>
      <sheetName val="depr-1"/>
      <sheetName val="depr-3"/>
      <sheetName val="FundFlow"/>
      <sheetName val="PRMT-00"/>
      <sheetName val="SUMPROD"/>
      <sheetName val="INDEX"/>
      <sheetName val="exc"/>
      <sheetName val="POY JAN-JUL"/>
      <sheetName val="POY AUG-DEC"/>
      <sheetName val="part-import"/>
      <sheetName val="part-local"/>
      <sheetName val="PRMT-04"/>
      <sheetName val="POY_JAN-AUG"/>
      <sheetName val="POY_SEP-DEC"/>
      <sheetName val="ITS_&amp;_HRD"/>
      <sheetName val="final_reco1"/>
      <sheetName val="final_reco2"/>
      <sheetName val="POY_JAN-JUL"/>
      <sheetName val="POY_AUG-DEC"/>
      <sheetName val="PRM"/>
      <sheetName val="stat local"/>
      <sheetName val="Selection"/>
      <sheetName val="Names"/>
    </sheetNames>
    <sheetDataSet>
      <sheetData sheetId="0">
        <row r="7">
          <cell r="H7">
            <v>9000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>
        <row r="7">
          <cell r="H7">
            <v>9000</v>
          </cell>
        </row>
      </sheetData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NOV06"/>
      <sheetName val="PTA-MEG"/>
      <sheetName val="RATES"/>
      <sheetName val="MELTCOST"/>
      <sheetName val="FIXCOST"/>
      <sheetName val="BASIS"/>
      <sheetName val="CHIPS-PSF"/>
      <sheetName val="FDY"/>
      <sheetName val="POY"/>
      <sheetName val="DTY"/>
      <sheetName val="DT"/>
      <sheetName val="BSY"/>
      <sheetName val="Summ_Cost"/>
      <sheetName val="MIP"/>
      <sheetName val="BUFFER"/>
      <sheetName val="FG-NOV06"/>
      <sheetName val="Summary"/>
      <sheetName val="Comparison"/>
      <sheetName val="Cont_ Detail"/>
      <sheetName val="S&amp;S BGT"/>
      <sheetName val="Value"/>
      <sheetName val="P&amp;L"/>
    </sheetNames>
    <sheetDataSet>
      <sheetData sheetId="0">
        <row r="1">
          <cell r="M1" t="str">
            <v>LUP Name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">
          <cell r="M1" t="str">
            <v>LUP Name</v>
          </cell>
          <cell r="N1" t="str">
            <v>-CHIPS FOR DOPE-</v>
          </cell>
          <cell r="O1" t="str">
            <v>-CHIPS FOR CATIONIC POY-</v>
          </cell>
          <cell r="P1" t="str">
            <v>-CHIPS FOR BRIGHT POY-</v>
          </cell>
          <cell r="Q1" t="str">
            <v>-CHIPS SD-</v>
          </cell>
          <cell r="R1" t="str">
            <v>-PSF 1.2-</v>
          </cell>
          <cell r="S1" t="str">
            <v>DTY-75 NI-</v>
          </cell>
          <cell r="T1" t="str">
            <v>DTY-75 SIM-</v>
          </cell>
          <cell r="U1" t="str">
            <v>DTY-100 NI-</v>
          </cell>
          <cell r="V1" t="str">
            <v>DTY-100 SIM-</v>
          </cell>
          <cell r="W1" t="str">
            <v>DTY-150 NI-</v>
          </cell>
          <cell r="X1" t="str">
            <v>DTY-150 IM-</v>
          </cell>
          <cell r="Y1" t="str">
            <v>DTY-200 NI-</v>
          </cell>
          <cell r="Z1" t="str">
            <v>DTY-200 IM-</v>
          </cell>
          <cell r="AA1" t="str">
            <v>DTY-300 NI-</v>
          </cell>
          <cell r="AB1" t="str">
            <v>DTY-300 IM-</v>
          </cell>
          <cell r="AC1" t="str">
            <v>DTY-075 IM-MICRO</v>
          </cell>
          <cell r="AD1" t="str">
            <v>DTY-075 NI-MICRO</v>
          </cell>
          <cell r="AE1" t="str">
            <v>DTY-100 SIM-MICRO</v>
          </cell>
          <cell r="AF1" t="str">
            <v>DTY-150 NI-MICRO</v>
          </cell>
          <cell r="AG1" t="str">
            <v>DTY-150 IM-MICRO</v>
          </cell>
          <cell r="AH1" t="str">
            <v>DTY-170 AMMY-IM</v>
          </cell>
          <cell r="AI1" t="str">
            <v>DTY-225 AMMY-IM</v>
          </cell>
          <cell r="AJ1" t="str">
            <v>DTY-75 IM CD-(CAT)</v>
          </cell>
          <cell r="AK1" t="str">
            <v>DTY-150 NI CD-(CAT)</v>
          </cell>
          <cell r="AL1" t="str">
            <v>DTY-75 IM -(BRT)</v>
          </cell>
          <cell r="AM1" t="str">
            <v>DTY-150 NI-(BRT)</v>
          </cell>
          <cell r="AN1" t="str">
            <v>DTY-150 IM -(BRT)</v>
          </cell>
          <cell r="AO1" t="str">
            <v>DTY-75 IM DD-(DOPE)</v>
          </cell>
          <cell r="AP1" t="str">
            <v>DTY-150 NI DYED-(DOPE)</v>
          </cell>
          <cell r="AQ1" t="str">
            <v>DTY-150 IM DD-(DOPE)</v>
          </cell>
          <cell r="AR1" t="str">
            <v>DTY-300 NI DD-(DOPE)</v>
          </cell>
          <cell r="AS1" t="str">
            <v>DTY-300 IM DD-(DOPE)</v>
          </cell>
          <cell r="AT1" t="str">
            <v>DTY-100 IM -FILIGREE</v>
          </cell>
          <cell r="AU1" t="str">
            <v>POY-125 NI-</v>
          </cell>
          <cell r="AV1" t="str">
            <v>POY-166 NI-</v>
          </cell>
          <cell r="AW1" t="str">
            <v>POY-250 NI-</v>
          </cell>
          <cell r="AX1" t="str">
            <v>POY-125 NI-CAT</v>
          </cell>
          <cell r="AY1" t="str">
            <v>POY-125 NI-BRT</v>
          </cell>
          <cell r="AZ1" t="str">
            <v>POY-125 NI-DOPE</v>
          </cell>
          <cell r="BA1" t="str">
            <v>POY-250 NI-CAT</v>
          </cell>
          <cell r="BB1" t="str">
            <v>POY-250 NI-BRT</v>
          </cell>
          <cell r="BC1" t="str">
            <v>POY-250/192 NI-BRT</v>
          </cell>
          <cell r="BD1" t="str">
            <v>POY-250 NI-DOPE</v>
          </cell>
          <cell r="BE1" t="str">
            <v>DT- 75 NI-</v>
          </cell>
          <cell r="BF1" t="str">
            <v>DT- 75 IM-</v>
          </cell>
          <cell r="BG1" t="str">
            <v>DT- 150 NI-</v>
          </cell>
          <cell r="BH1" t="str">
            <v>DT- 150 IM-</v>
          </cell>
          <cell r="BI1" t="str">
            <v>DT- 150 IM BRT-</v>
          </cell>
          <cell r="BJ1" t="str">
            <v>DT-300 DOPE-</v>
          </cell>
          <cell r="BK1" t="str">
            <v>DT- 75 IM BRT-</v>
          </cell>
          <cell r="BL1" t="str">
            <v>DT-75 IM DOPE-</v>
          </cell>
          <cell r="BM1" t="str">
            <v>BSY-200 IM-125/72 POY+75/72 FDY</v>
          </cell>
          <cell r="BN1" t="str">
            <v>BSY-130 IM-80/72 POY+50/36 DT</v>
          </cell>
          <cell r="BO1" t="str">
            <v>BSY-300/144 AMMY IM-POY SD 250/96+POY CAT 250/48</v>
          </cell>
          <cell r="BP1" t="str">
            <v>BSY-250/84 AMMY IM-POY SD 245/48+POY CAT 125/36</v>
          </cell>
          <cell r="BQ1" t="str">
            <v>FDY-75 IM-</v>
          </cell>
          <cell r="BR1" t="str">
            <v>FDY-100 IM-</v>
          </cell>
          <cell r="BS1" t="str">
            <v>FDY-150 IM-</v>
          </cell>
          <cell r="BT1" t="str">
            <v>FDY-150 NI-</v>
          </cell>
          <cell r="BU1" t="str">
            <v>FDY-200 IM-</v>
          </cell>
          <cell r="BV1" t="str">
            <v>FDY-200/96 IM-</v>
          </cell>
          <cell r="BW1">
            <v>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-its"/>
      <sheetName val="Fin-hrd"/>
      <sheetName val="Fin-all-08"/>
      <sheetName val="QMIS"/>
      <sheetName val="ALL"/>
      <sheetName val="HRD"/>
      <sheetName val="ITS"/>
      <sheetName val="Prm"/>
      <sheetName val="Source-Poly"/>
      <sheetName val="RM Finance Cost"/>
      <sheetName val="New Overall"/>
      <sheetName val="FG_DEC-00"/>
      <sheetName val="10-1 Media"/>
      <sheetName val="10-cut"/>
      <sheetName val="FG-NOV06"/>
      <sheetName val="RM_Finance_Cost"/>
      <sheetName val="New_Overall"/>
      <sheetName val="10-1_Media"/>
      <sheetName val="Item01"/>
      <sheetName val="?????????????"/>
      <sheetName val="??????? MGC"/>
      <sheetName val="S33"/>
      <sheetName val="Working Capital"/>
    </sheetNames>
    <sheetDataSet>
      <sheetData sheetId="0">
        <row r="2">
          <cell r="A2">
            <v>1</v>
          </cell>
        </row>
      </sheetData>
      <sheetData sheetId="1">
        <row r="2">
          <cell r="A2">
            <v>1</v>
          </cell>
        </row>
      </sheetData>
      <sheetData sheetId="2">
        <row r="2">
          <cell r="A2">
            <v>1</v>
          </cell>
        </row>
      </sheetData>
      <sheetData sheetId="3"/>
      <sheetData sheetId="4"/>
      <sheetData sheetId="5"/>
      <sheetData sheetId="6">
        <row r="2">
          <cell r="A2">
            <v>1</v>
          </cell>
        </row>
      </sheetData>
      <sheetData sheetId="7" refreshError="1">
        <row r="2">
          <cell r="A2">
            <v>1</v>
          </cell>
          <cell r="B2">
            <v>39448</v>
          </cell>
        </row>
        <row r="3">
          <cell r="A3">
            <v>2</v>
          </cell>
          <cell r="B3">
            <v>39479</v>
          </cell>
        </row>
        <row r="4">
          <cell r="A4">
            <v>3</v>
          </cell>
          <cell r="B4">
            <v>39508</v>
          </cell>
        </row>
        <row r="5">
          <cell r="A5">
            <v>4</v>
          </cell>
          <cell r="B5">
            <v>39539</v>
          </cell>
        </row>
        <row r="6">
          <cell r="A6">
            <v>5</v>
          </cell>
          <cell r="B6">
            <v>39569</v>
          </cell>
        </row>
        <row r="7">
          <cell r="A7">
            <v>6</v>
          </cell>
          <cell r="B7">
            <v>39600</v>
          </cell>
        </row>
        <row r="8">
          <cell r="A8">
            <v>7</v>
          </cell>
          <cell r="B8">
            <v>39630</v>
          </cell>
        </row>
        <row r="9">
          <cell r="A9">
            <v>8</v>
          </cell>
          <cell r="B9">
            <v>39661</v>
          </cell>
        </row>
        <row r="10">
          <cell r="A10">
            <v>9</v>
          </cell>
          <cell r="B10">
            <v>39692</v>
          </cell>
        </row>
        <row r="11">
          <cell r="A11">
            <v>10</v>
          </cell>
          <cell r="B11">
            <v>39722</v>
          </cell>
        </row>
        <row r="12">
          <cell r="A12">
            <v>11</v>
          </cell>
          <cell r="B12">
            <v>39753</v>
          </cell>
        </row>
        <row r="13">
          <cell r="A13">
            <v>12</v>
          </cell>
          <cell r="B13">
            <v>39783</v>
          </cell>
        </row>
      </sheetData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ly Graph YTD"/>
      <sheetName val="Poly Graph MTD"/>
      <sheetName val="ALL"/>
      <sheetName val="ITS"/>
      <sheetName val="HRD"/>
      <sheetName val="PDG"/>
      <sheetName val="BGTPOLY"/>
      <sheetName val="BGTPOLY2"/>
      <sheetName val="Source-Poly"/>
      <sheetName val="Polyester"/>
      <sheetName val="Pet Resin"/>
      <sheetName val="Source-Pet"/>
      <sheetName val="PET Graph YTD"/>
      <sheetName val="PET Graph MTD"/>
      <sheetName val="Prm"/>
      <sheetName val="NBCA_2001_Completed"/>
      <sheetName val="DTIL &amp; Conso TB"/>
      <sheetName val="elimin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G2">
            <v>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-Q3"/>
      <sheetName val="Var-Q3"/>
      <sheetName val="Index Q3"/>
      <sheetName val="Index Bgt"/>
      <sheetName val="Index Exp"/>
      <sheetName val="Var YTD"/>
      <sheetName val="Upto Oct-03"/>
      <sheetName val="Upto Sep"/>
      <sheetName val="Index Dom"/>
      <sheetName val="Page"/>
      <sheetName val="Sheet1"/>
      <sheetName val="Index"/>
      <sheetName val="Comment"/>
      <sheetName val="Polyester"/>
      <sheetName val="Note"/>
      <sheetName val="PolyesterRev"/>
      <sheetName val="Variances "/>
      <sheetName val="Per Ton"/>
      <sheetName val="Contribution"/>
      <sheetName val="Var DM2"/>
      <sheetName val="Var"/>
      <sheetName val="Annex-A"/>
      <sheetName val="Annex-C"/>
      <sheetName val="P&amp;L"/>
      <sheetName val="Reco Poly"/>
      <sheetName val="Summ Tally"/>
      <sheetName val="FPG"/>
      <sheetName val="Thruput"/>
      <sheetName val="Annex-B"/>
      <sheetName val="Sum-Real"/>
      <sheetName val="GRAPDOM-EXP"/>
      <sheetName val="Sales-Adjust"/>
      <sheetName val="RM Pur"/>
      <sheetName val="RM Price Var"/>
      <sheetName val="PTA-MEG"/>
      <sheetName val="Waste"/>
      <sheetName val="Procons"/>
      <sheetName val="Details"/>
      <sheetName val="WC"/>
      <sheetName val="WC-Graphs"/>
      <sheetName val="Purchase"/>
      <sheetName val="Graph RM"/>
      <sheetName val="Pur-Graph2"/>
      <sheetName val="CF"/>
      <sheetName val="Rev Target"/>
      <sheetName val="PRM"/>
      <sheetName val="P_L"/>
      <sheetName val="Cont_ Detail"/>
      <sheetName val="Pet Resin"/>
      <sheetName val="Index_Q3"/>
      <sheetName val="Index_Bgt"/>
      <sheetName val="Index_Exp"/>
      <sheetName val="Var_YTD"/>
      <sheetName val="Upto_Oct-03"/>
      <sheetName val="Upto_Sep"/>
      <sheetName val="Index_Dom"/>
      <sheetName val="Variances_"/>
      <sheetName val="Per_Ton"/>
      <sheetName val="Var_DM2"/>
      <sheetName val="Reco_Poly"/>
      <sheetName val="Summ_Tally"/>
      <sheetName val="RM_Pur"/>
      <sheetName val="RM_Price_Var"/>
      <sheetName val="Graph_RM"/>
      <sheetName val="Rev_Target"/>
      <sheetName val="Pet_Resin"/>
      <sheetName val="RM Calc"/>
      <sheetName val="94"/>
      <sheetName val="Query"/>
      <sheetName val="Item01"/>
      <sheetName val="Upto Sep-03"/>
      <sheetName val="FG-DEC'07"/>
      <sheetName val="PRMT-07"/>
      <sheetName val="currencies"/>
      <sheetName val="PRMT-04"/>
      <sheetName val="CustomerData"/>
      <sheetName val="Detail_Apr"/>
      <sheetName val="LEGENDS"/>
      <sheetName val="ACU"/>
      <sheetName val="Maestros SAP"/>
      <sheetName val="PRMT_06"/>
      <sheetName val="PRMT_13"/>
      <sheetName val="10-1 Media"/>
      <sheetName val="10-cut"/>
      <sheetName val="10-1 Media:10-c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">
          <cell r="D1">
            <v>11</v>
          </cell>
        </row>
      </sheetData>
      <sheetData sheetId="23" refreshError="1">
        <row r="1">
          <cell r="D1">
            <v>11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2">
          <cell r="A2">
            <v>1</v>
          </cell>
        </row>
      </sheetData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ct"/>
      <sheetName val="EXPSCHE"/>
      <sheetName val="INDEX"/>
      <sheetName val="P&amp;L"/>
      <sheetName val="VARIANCE"/>
      <sheetName val="USDCOMP"/>
      <sheetName val="USDSUMM"/>
      <sheetName val="INDICATORS"/>
      <sheetName val="COMPRTV"/>
      <sheetName val="SUM"/>
      <sheetName val="RATEVAR"/>
      <sheetName val="REALISTN"/>
      <sheetName val="CNT"/>
      <sheetName val="RM-WST"/>
      <sheetName val="PTA-MEG"/>
      <sheetName val="PROC.CONS"/>
      <sheetName val="SELLEXP"/>
      <sheetName val="POWR"/>
      <sheetName val="PACKING"/>
      <sheetName val="salesdetails"/>
      <sheetName val="DTLEXP"/>
      <sheetName val="REAL"/>
      <sheetName val="CONSTR"/>
      <sheetName val="EXPSCHD"/>
      <sheetName val="COMPAR"/>
      <sheetName val="INTERST"/>
      <sheetName val="EXCHLOSS"/>
      <sheetName val="PCKCOST"/>
      <sheetName val="PRMT"/>
      <sheetName val="PWRDAY"/>
      <sheetName val="INTLOC"/>
      <sheetName val="INTEXP"/>
      <sheetName val="TR-INT"/>
      <sheetName val="XLOSSTRX"/>
      <sheetName val="BNKCHG"/>
      <sheetName val="COSTING-TALLY"/>
      <sheetName val="XLOSS"/>
      <sheetName val="SUMM-QTR"/>
      <sheetName val="SUMM_QTR"/>
      <sheetName val="BASIS"/>
      <sheetName val="LEGENDS"/>
      <sheetName val="PROD06"/>
      <sheetName val="합계"/>
      <sheetName val="TABLE"/>
      <sheetName val="PES Imports"/>
      <sheetName val="MF"/>
      <sheetName val="QMIS"/>
      <sheetName val="Prmet"/>
      <sheetName val="10-1 Media"/>
      <sheetName val="10-cut"/>
      <sheetName val="Cotlook"/>
      <sheetName val="Prm"/>
      <sheetName val="Assumptions"/>
      <sheetName val="RM costs"/>
      <sheetName val="2013 Result"/>
      <sheetName val="2014 Budget"/>
      <sheetName val="PROC_CONS"/>
      <sheetName val="PES_Imports"/>
      <sheetName val="10-1_Media"/>
      <sheetName val="เงินกู้ธนชาติ"/>
      <sheetName val="เงินกู้ MGC"/>
      <sheetName val="data"/>
      <sheetName val="P_Par"/>
      <sheetName val="P_Prt"/>
      <sheetName val="Wht cur"/>
      <sheetName val="Data2007"/>
      <sheetName val="DDLIST"/>
      <sheetName val="spytd"/>
      <sheetName val="Production Pounds"/>
      <sheetName val="Data2008"/>
      <sheetName val="TB-2001-Apr'01"/>
    </sheetNames>
    <sheetDataSet>
      <sheetData sheetId="0" refreshError="1">
        <row r="2">
          <cell r="M2" t="str">
            <v>DM</v>
          </cell>
          <cell r="N2">
            <v>0.55370985603543743</v>
          </cell>
        </row>
        <row r="3">
          <cell r="M3" t="str">
            <v>GBP</v>
          </cell>
          <cell r="N3">
            <v>1.6114999999999999</v>
          </cell>
        </row>
        <row r="4">
          <cell r="M4" t="str">
            <v>PST</v>
          </cell>
          <cell r="N4">
            <v>6.6666666666666671E-3</v>
          </cell>
        </row>
        <row r="6">
          <cell r="Z6">
            <v>2E-3</v>
          </cell>
          <cell r="AC6">
            <v>7.4999999999999997E-2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M2" t="str">
            <v>DM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P&amp;L-Q3"/>
      <sheetName val="Var-Q3"/>
      <sheetName val="Index Q3"/>
      <sheetName val="Index"/>
      <sheetName val="Comment"/>
      <sheetName val="P&amp;L"/>
      <sheetName val="Var"/>
      <sheetName val="Annex-A"/>
      <sheetName val="Annex-B"/>
      <sheetName val="Annex-C"/>
      <sheetName val="Sum-Real"/>
      <sheetName val="GRAPDOM-EXP"/>
      <sheetName val="Sales-Adjust"/>
      <sheetName val="Thruput"/>
      <sheetName val="Waste"/>
      <sheetName val="RM Pur"/>
      <sheetName val="PTA-MEG"/>
      <sheetName val="RM Price Var"/>
      <sheetName val="Procons"/>
      <sheetName val="Details"/>
      <sheetName val="WC"/>
      <sheetName val="WC-Graphs"/>
      <sheetName val="Purchase"/>
      <sheetName val="Pur-Graphs"/>
      <sheetName val="CF"/>
      <sheetName val="FPG"/>
      <sheetName val="Rev Target"/>
      <sheetName val="NR AMER CON YTD"/>
      <sheetName val="Per Ton"/>
      <sheetName val="Variance_Month_YTD"/>
      <sheetName val="Database"/>
      <sheetName val="Index_Q3"/>
      <sheetName val="RM_Pur"/>
      <sheetName val="RM_Price_Var"/>
      <sheetName val="Rev_Target"/>
      <sheetName val="NR_AMER_CON_YTD"/>
      <sheetName val="Per_Ton"/>
      <sheetName val="Contract"/>
      <sheetName val="EXPSCHE"/>
      <sheetName val="stat local"/>
      <sheetName val="Costing"/>
      <sheetName val="Note"/>
      <sheetName val="AllData"/>
      <sheetName val="Data Validation"/>
      <sheetName val="IRP"/>
      <sheetName val="Pricing-Updated by J. Simpson"/>
      <sheetName val="K100 Lead"/>
    </sheetNames>
    <sheetDataSet>
      <sheetData sheetId="0" refreshError="1">
        <row r="1">
          <cell r="H1" t="str">
            <v>Q1</v>
          </cell>
          <cell r="I1" t="str">
            <v>Q2</v>
          </cell>
          <cell r="J1" t="str">
            <v>Q3</v>
          </cell>
        </row>
        <row r="2">
          <cell r="H2">
            <v>1</v>
          </cell>
          <cell r="I2">
            <v>0</v>
          </cell>
          <cell r="J2">
            <v>0</v>
          </cell>
        </row>
        <row r="3">
          <cell r="H3">
            <v>2</v>
          </cell>
          <cell r="I3">
            <v>0</v>
          </cell>
          <cell r="J3">
            <v>0</v>
          </cell>
        </row>
        <row r="4">
          <cell r="H4">
            <v>3</v>
          </cell>
          <cell r="I4">
            <v>0</v>
          </cell>
          <cell r="J4">
            <v>0</v>
          </cell>
        </row>
        <row r="5">
          <cell r="H5">
            <v>3</v>
          </cell>
          <cell r="I5">
            <v>1</v>
          </cell>
          <cell r="J5">
            <v>0</v>
          </cell>
        </row>
        <row r="6">
          <cell r="H6">
            <v>3</v>
          </cell>
          <cell r="I6">
            <v>2</v>
          </cell>
          <cell r="J6">
            <v>0</v>
          </cell>
        </row>
        <row r="7">
          <cell r="H7">
            <v>3</v>
          </cell>
          <cell r="I7">
            <v>3</v>
          </cell>
          <cell r="J7">
            <v>0</v>
          </cell>
        </row>
        <row r="8">
          <cell r="H8">
            <v>3</v>
          </cell>
          <cell r="I8">
            <v>3</v>
          </cell>
          <cell r="J8">
            <v>1</v>
          </cell>
        </row>
        <row r="9">
          <cell r="H9">
            <v>3</v>
          </cell>
          <cell r="I9">
            <v>3</v>
          </cell>
          <cell r="J9">
            <v>2</v>
          </cell>
        </row>
        <row r="10">
          <cell r="H10">
            <v>3</v>
          </cell>
          <cell r="I10">
            <v>3</v>
          </cell>
          <cell r="J10">
            <v>3</v>
          </cell>
        </row>
        <row r="11">
          <cell r="H11">
            <v>3</v>
          </cell>
          <cell r="I11">
            <v>3</v>
          </cell>
          <cell r="J11">
            <v>3</v>
          </cell>
        </row>
        <row r="12">
          <cell r="H12">
            <v>3</v>
          </cell>
          <cell r="I12">
            <v>3</v>
          </cell>
          <cell r="J12">
            <v>3</v>
          </cell>
        </row>
        <row r="13">
          <cell r="H13">
            <v>3</v>
          </cell>
          <cell r="I13">
            <v>3</v>
          </cell>
          <cell r="J13">
            <v>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even Analysis"/>
      <sheetName val="Project Payback"/>
      <sheetName val="IVL_Sensitivity"/>
      <sheetName val="Strategy Team"/>
      <sheetName val="Budget detail -1"/>
      <sheetName val="Budget detail -2"/>
      <sheetName val="Budget detail -3"/>
      <sheetName val="presentation detail"/>
      <sheetName val="By Company"/>
      <sheetName val="Valuations"/>
      <sheetName val="Industry Vs IVL"/>
      <sheetName val="New Projects"/>
      <sheetName val="8 Qs"/>
      <sheetName val="Ebitda (mm)"/>
      <sheetName val="bridge"/>
      <sheetName val="Summary"/>
      <sheetName val="Financials"/>
      <sheetName val="Conso_table"/>
      <sheetName val="Conso THB"/>
      <sheetName val="Conso USD"/>
      <sheetName val="Restated"/>
      <sheetName val="PET"/>
      <sheetName val="Poly+Wool"/>
      <sheetName val="By Venture"/>
      <sheetName val="By Venture (2)"/>
      <sheetName val="Growth Capex"/>
      <sheetName val="Main Capex"/>
      <sheetName val="Core Ebitda (mm)"/>
      <sheetName val="Capacity"/>
      <sheetName val="Cap, Prodn -Pkg"/>
      <sheetName val="Utilization"/>
      <sheetName val="Revenue"/>
      <sheetName val="Undelivered Spreads"/>
      <sheetName val="Freight Out"/>
      <sheetName val="Delivered Spreads"/>
      <sheetName val="Conv Cost"/>
      <sheetName val="Ebitda (per mt)"/>
      <sheetName val="Inventory gain loss"/>
      <sheetName val="Eff tax rate"/>
      <sheetName val="Eff cash tax rate"/>
      <sheetName val="Tax"/>
      <sheetName val="Deferred tax"/>
      <sheetName val="Depreciation"/>
      <sheetName val="Alpek Vs IVL"/>
      <sheetName val="Exchgrate"/>
      <sheetName val="Interest"/>
      <sheetName val="Cash&amp;Cash Equi"/>
      <sheetName val="AR"/>
      <sheetName val="Inventory (mm)"/>
      <sheetName val="NCA"/>
      <sheetName val="Current Asset"/>
      <sheetName val="PPE+Int"/>
      <sheetName val="Net Debt"/>
      <sheetName val="STL"/>
      <sheetName val="Current Liability"/>
      <sheetName val="Loan receivable"/>
      <sheetName val="LTL"/>
      <sheetName val="NCL"/>
      <sheetName val="Net working capital"/>
      <sheetName val="Net capital employed"/>
      <sheetName val="Non Operating Debt"/>
      <sheetName val="Net Op Capital Employed"/>
      <sheetName val="ROCE"/>
      <sheetName val="Extraordinary items"/>
      <sheetName val="Equity"/>
      <sheetName val="Dividend"/>
      <sheetName val="EBIT"/>
      <sheetName val="Operating NP "/>
      <sheetName val="CORE NP"/>
      <sheetName val="CORE EBIT"/>
      <sheetName val="Inventory (mt)"/>
      <sheetName val="Data forecast"/>
      <sheetName val="Exch rates"/>
      <sheetName val="Customers sales profile"/>
      <sheetName val="Graph"/>
      <sheetName val="Production"/>
      <sheetName val="NP"/>
      <sheetName val="Feedstock"/>
      <sheetName val="By Company Data"/>
      <sheetName val="Sheet1"/>
      <sheetName val="HVA_Comm"/>
      <sheetName val="By Segment"/>
      <sheetName val="By Region"/>
      <sheetName val="Workings"/>
      <sheetName val="loans to"/>
      <sheetName val="Capacities (exc. JV)_Rounding"/>
      <sheetName val="Extraordinary"/>
      <sheetName val="2Q13 HVA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AS3" t="str">
            <v>ON</v>
          </cell>
        </row>
        <row r="4">
          <cell r="AS4" t="str">
            <v>OFF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>
        <row r="1505">
          <cell r="G1505">
            <v>0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RECO2"/>
      <sheetName val="INDEX"/>
      <sheetName val="COMMENT"/>
      <sheetName val="REC03"/>
      <sheetName val="SUMM-QTR"/>
      <sheetName val="MTH-QTR"/>
      <sheetName val="DIFF BGT"/>
      <sheetName val="SUM"/>
      <sheetName val="Sensitivity"/>
      <sheetName val="PROD"/>
      <sheetName val="SALES-03"/>
      <sheetName val="MRKT03"/>
      <sheetName val="SELLEXP"/>
      <sheetName val="RM"/>
      <sheetName val="RMRATE"/>
      <sheetName val="SALARY"/>
      <sheetName val="LABOUR"/>
      <sheetName val="UTILY-03"/>
      <sheetName val="PACKING"/>
      <sheetName val="STR-PRD"/>
      <sheetName val="STORES"/>
      <sheetName val="INS-03"/>
      <sheetName val="FOH-SUMM"/>
      <sheetName val="ADM-SUMM"/>
      <sheetName val="FOH-DETAIL"/>
      <sheetName val="FINCOST"/>
      <sheetName val="DEPR"/>
      <sheetName val="PRMT-03"/>
      <sheetName val="QMIS"/>
      <sheetName val="SOH-DETAIL"/>
      <sheetName val="ADM-DETAIL"/>
      <sheetName val="Exc"/>
      <sheetName val="PRMT_03"/>
      <sheetName val="Contract"/>
      <sheetName val="EXPSCHE"/>
      <sheetName val="BASIS"/>
      <sheetName val="exch"/>
      <sheetName val="4. Labor"/>
      <sheetName val="New Proje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9">
          <cell r="H9">
            <v>9250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T_00"/>
      <sheetName val="Home"/>
      <sheetName val="impact"/>
      <sheetName val="upside"/>
      <sheetName val="NOTES-PB"/>
      <sheetName val="RECO1"/>
      <sheetName val="RECO2"/>
      <sheetName val="POY JAN-JUL"/>
      <sheetName val="POY AUG-DEC"/>
      <sheetName val="CONT"/>
      <sheetName val="REAL_1"/>
      <sheetName val="REAL_2"/>
      <sheetName val="REAL_3"/>
      <sheetName val="REAL_4"/>
      <sheetName val="REAL-01"/>
      <sheetName val="qty"/>
      <sheetName val="SUMPROD"/>
      <sheetName val="RM-4"/>
      <sheetName val="RM-3"/>
      <sheetName val="RM-2"/>
      <sheetName val="RM-1"/>
      <sheetName val="RM-01"/>
      <sheetName val="INS-CH"/>
      <sheetName val="FOH-DETAIL"/>
      <sheetName val="MARGIN"/>
      <sheetName val="ADM-DETAIL"/>
      <sheetName val="ENGG_BUD"/>
      <sheetName val="COMMENT"/>
      <sheetName val="Sensitivity"/>
      <sheetName val="SUMM-QTR"/>
      <sheetName val="MTH-QTR"/>
      <sheetName val="REALSUM"/>
      <sheetName val="PRICELIST"/>
      <sheetName val="RMRATE"/>
      <sheetName val="RMQTY"/>
      <sheetName val="PROCCONS"/>
      <sheetName val="SALARY-CP1"/>
      <sheetName val="SALARY-CP3"/>
      <sheetName val="POWR-FUEL"/>
      <sheetName val="DGCOST"/>
      <sheetName val="DGH"/>
      <sheetName val="INS-NEW"/>
      <sheetName val="PCK-CP1"/>
      <sheetName val="PCK-CP3"/>
      <sheetName val="PRD-STR"/>
      <sheetName val="OTH-STR"/>
      <sheetName val="SELL-EXP"/>
      <sheetName val="SOH-DETAIL"/>
      <sheetName val="FOH-R&amp;M-SUM"/>
      <sheetName val="ADM-SUM"/>
      <sheetName val="HRD"/>
      <sheetName val="ITS"/>
      <sheetName val="INT-CP1"/>
      <sheetName val="INT-CP3"/>
      <sheetName val="LOANRP-CP1"/>
      <sheetName val="LOANRP-CP3"/>
      <sheetName val="INT-SALES"/>
      <sheetName val="INDEX"/>
      <sheetName val="depr-1"/>
      <sheetName val="depr-3"/>
      <sheetName val="FundFlow"/>
      <sheetName val="PRMT-00"/>
      <sheetName val="exc"/>
      <sheetName val="FREIGHT_POLY_03"/>
      <sheetName val="PRMT-03"/>
      <sheetName val="PRMT"/>
      <sheetName val="Costing"/>
      <sheetName val="Note"/>
      <sheetName val="Prm"/>
      <sheetName val="PRMT-07"/>
      <sheetName val="FREIGHTPET02"/>
      <sheetName val="BASIS"/>
      <sheetName val="TABLE"/>
      <sheetName val="LIA-JUN04"/>
      <sheetName val="Data2009"/>
      <sheetName val="PRMT_03"/>
      <sheetName val="PRMTR"/>
      <sheetName val="ALL DIVISI detail"/>
      <sheetName val="Int.Payablep.2"/>
      <sheetName val="Int.Expense-2006p.1"/>
      <sheetName val="InputPO_Del"/>
      <sheetName val="Pucci - TB 12_31_01"/>
      <sheetName val="PRMT_06"/>
      <sheetName val="Validation"/>
      <sheetName val="FG_DEC-00"/>
      <sheetName val="NBCA_2001_Completed"/>
      <sheetName val="Data"/>
      <sheetName val="POY_JAN-JUL"/>
      <sheetName val="POY_AUG-DEC"/>
      <sheetName val="ALL_DIVISI_detail"/>
      <sheetName val="Int_Payablep_2"/>
      <sheetName val="Int_Expense-2006p_1"/>
      <sheetName val="Pucci_-_TB_12_31_01"/>
      <sheetName val="Contract"/>
      <sheetName val="EXPSCHE"/>
      <sheetName val="FA_Final"/>
      <sheetName val="PET old "/>
      <sheetName val="GROUPING"/>
      <sheetName val="PRMT_05"/>
      <sheetName val="PRMT-04"/>
      <sheetName val="SUM"/>
      <sheetName val="Detail_Apr"/>
      <sheetName val="2014 Budget"/>
      <sheetName val="Sedan"/>
      <sheetName val="VAT Reco"/>
      <sheetName val="OVERALL SUM"/>
      <sheetName val="P&amp;L"/>
      <sheetName val="Database"/>
      <sheetName val="notes"/>
      <sheetName val="Cogen"/>
      <sheetName val="Value"/>
      <sheetName val="List HO"/>
      <sheetName val="PSF_Prod"/>
      <sheetName val="CHIP_Prod"/>
      <sheetName val="Underwriting Memo"/>
      <sheetName val="Dealer Sales"/>
      <sheetName val="Lists"/>
      <sheetName val="Exps on Final Tax Income"/>
      <sheetName val="DCSDATA"/>
      <sheetName val="Utl Sum _MIS Format_"/>
      <sheetName val="DW"/>
      <sheetName val="General"/>
    </sheetNames>
    <sheetDataSet>
      <sheetData sheetId="0">
        <row r="7">
          <cell r="H7">
            <v>8400</v>
          </cell>
        </row>
      </sheetData>
      <sheetData sheetId="1">
        <row r="7">
          <cell r="H7">
            <v>8400</v>
          </cell>
        </row>
      </sheetData>
      <sheetData sheetId="2">
        <row r="7">
          <cell r="H7">
            <v>8400</v>
          </cell>
        </row>
      </sheetData>
      <sheetData sheetId="3">
        <row r="7">
          <cell r="H7">
            <v>8400</v>
          </cell>
        </row>
      </sheetData>
      <sheetData sheetId="4">
        <row r="7">
          <cell r="H7">
            <v>8400</v>
          </cell>
        </row>
      </sheetData>
      <sheetData sheetId="5">
        <row r="7">
          <cell r="H7">
            <v>8400</v>
          </cell>
        </row>
      </sheetData>
      <sheetData sheetId="6">
        <row r="7">
          <cell r="H7">
            <v>8400</v>
          </cell>
        </row>
      </sheetData>
      <sheetData sheetId="7">
        <row r="7">
          <cell r="H7">
            <v>8400</v>
          </cell>
        </row>
      </sheetData>
      <sheetData sheetId="8">
        <row r="7">
          <cell r="H7">
            <v>8400</v>
          </cell>
        </row>
      </sheetData>
      <sheetData sheetId="9">
        <row r="7">
          <cell r="H7">
            <v>8400</v>
          </cell>
        </row>
      </sheetData>
      <sheetData sheetId="10">
        <row r="7">
          <cell r="H7">
            <v>8400</v>
          </cell>
        </row>
      </sheetData>
      <sheetData sheetId="11">
        <row r="7">
          <cell r="H7">
            <v>8400</v>
          </cell>
        </row>
      </sheetData>
      <sheetData sheetId="12">
        <row r="7">
          <cell r="H7">
            <v>8400</v>
          </cell>
        </row>
      </sheetData>
      <sheetData sheetId="13">
        <row r="7">
          <cell r="H7">
            <v>8400</v>
          </cell>
        </row>
      </sheetData>
      <sheetData sheetId="14">
        <row r="7">
          <cell r="H7">
            <v>8400</v>
          </cell>
        </row>
      </sheetData>
      <sheetData sheetId="15">
        <row r="7">
          <cell r="H7">
            <v>8400</v>
          </cell>
        </row>
      </sheetData>
      <sheetData sheetId="16">
        <row r="7">
          <cell r="H7">
            <v>8400</v>
          </cell>
        </row>
      </sheetData>
      <sheetData sheetId="17">
        <row r="7">
          <cell r="H7">
            <v>8400</v>
          </cell>
        </row>
      </sheetData>
      <sheetData sheetId="18">
        <row r="7">
          <cell r="H7">
            <v>8400</v>
          </cell>
        </row>
      </sheetData>
      <sheetData sheetId="19">
        <row r="7">
          <cell r="H7">
            <v>8400</v>
          </cell>
        </row>
      </sheetData>
      <sheetData sheetId="20">
        <row r="7">
          <cell r="H7">
            <v>8400</v>
          </cell>
        </row>
      </sheetData>
      <sheetData sheetId="21">
        <row r="7">
          <cell r="H7">
            <v>8400</v>
          </cell>
        </row>
      </sheetData>
      <sheetData sheetId="22">
        <row r="7">
          <cell r="H7">
            <v>8400</v>
          </cell>
        </row>
      </sheetData>
      <sheetData sheetId="23">
        <row r="7">
          <cell r="H7">
            <v>8400</v>
          </cell>
        </row>
      </sheetData>
      <sheetData sheetId="24">
        <row r="7">
          <cell r="H7">
            <v>8400</v>
          </cell>
        </row>
      </sheetData>
      <sheetData sheetId="25">
        <row r="7">
          <cell r="H7">
            <v>8400</v>
          </cell>
        </row>
      </sheetData>
      <sheetData sheetId="26">
        <row r="7">
          <cell r="H7">
            <v>8400</v>
          </cell>
        </row>
      </sheetData>
      <sheetData sheetId="27">
        <row r="7">
          <cell r="H7">
            <v>8400</v>
          </cell>
        </row>
      </sheetData>
      <sheetData sheetId="28">
        <row r="7">
          <cell r="H7">
            <v>8400</v>
          </cell>
        </row>
      </sheetData>
      <sheetData sheetId="29">
        <row r="7">
          <cell r="H7">
            <v>8400</v>
          </cell>
        </row>
      </sheetData>
      <sheetData sheetId="30">
        <row r="7">
          <cell r="H7">
            <v>8400</v>
          </cell>
        </row>
      </sheetData>
      <sheetData sheetId="31">
        <row r="7">
          <cell r="H7">
            <v>8400</v>
          </cell>
        </row>
      </sheetData>
      <sheetData sheetId="32">
        <row r="7">
          <cell r="H7">
            <v>8400</v>
          </cell>
        </row>
      </sheetData>
      <sheetData sheetId="33">
        <row r="7">
          <cell r="H7">
            <v>8400</v>
          </cell>
        </row>
      </sheetData>
      <sheetData sheetId="34">
        <row r="7">
          <cell r="H7">
            <v>8400</v>
          </cell>
        </row>
      </sheetData>
      <sheetData sheetId="35">
        <row r="7">
          <cell r="H7">
            <v>8400</v>
          </cell>
        </row>
      </sheetData>
      <sheetData sheetId="36">
        <row r="7">
          <cell r="H7">
            <v>8400</v>
          </cell>
        </row>
      </sheetData>
      <sheetData sheetId="37">
        <row r="7">
          <cell r="H7">
            <v>8400</v>
          </cell>
        </row>
      </sheetData>
      <sheetData sheetId="38">
        <row r="7">
          <cell r="H7">
            <v>8400</v>
          </cell>
        </row>
      </sheetData>
      <sheetData sheetId="39">
        <row r="7">
          <cell r="H7">
            <v>8400</v>
          </cell>
        </row>
      </sheetData>
      <sheetData sheetId="40">
        <row r="7">
          <cell r="H7">
            <v>8400</v>
          </cell>
        </row>
      </sheetData>
      <sheetData sheetId="41">
        <row r="7">
          <cell r="H7">
            <v>8400</v>
          </cell>
        </row>
      </sheetData>
      <sheetData sheetId="42">
        <row r="7">
          <cell r="H7">
            <v>8400</v>
          </cell>
        </row>
      </sheetData>
      <sheetData sheetId="43">
        <row r="7">
          <cell r="H7">
            <v>8400</v>
          </cell>
        </row>
      </sheetData>
      <sheetData sheetId="44">
        <row r="7">
          <cell r="H7">
            <v>8400</v>
          </cell>
        </row>
      </sheetData>
      <sheetData sheetId="45">
        <row r="7">
          <cell r="H7">
            <v>8400</v>
          </cell>
        </row>
      </sheetData>
      <sheetData sheetId="46">
        <row r="7">
          <cell r="H7">
            <v>8400</v>
          </cell>
        </row>
      </sheetData>
      <sheetData sheetId="47">
        <row r="7">
          <cell r="H7">
            <v>8400</v>
          </cell>
        </row>
      </sheetData>
      <sheetData sheetId="48">
        <row r="7">
          <cell r="H7">
            <v>8400</v>
          </cell>
        </row>
      </sheetData>
      <sheetData sheetId="49">
        <row r="7">
          <cell r="H7">
            <v>8400</v>
          </cell>
        </row>
      </sheetData>
      <sheetData sheetId="50">
        <row r="7">
          <cell r="H7">
            <v>8400</v>
          </cell>
        </row>
      </sheetData>
      <sheetData sheetId="51">
        <row r="7">
          <cell r="H7">
            <v>8400</v>
          </cell>
        </row>
      </sheetData>
      <sheetData sheetId="52">
        <row r="7">
          <cell r="H7">
            <v>8400</v>
          </cell>
        </row>
      </sheetData>
      <sheetData sheetId="53">
        <row r="7">
          <cell r="H7">
            <v>8400</v>
          </cell>
        </row>
      </sheetData>
      <sheetData sheetId="54">
        <row r="7">
          <cell r="H7">
            <v>8400</v>
          </cell>
        </row>
      </sheetData>
      <sheetData sheetId="55">
        <row r="7">
          <cell r="H7">
            <v>8400</v>
          </cell>
        </row>
      </sheetData>
      <sheetData sheetId="56">
        <row r="7">
          <cell r="H7">
            <v>8400</v>
          </cell>
        </row>
      </sheetData>
      <sheetData sheetId="57">
        <row r="7">
          <cell r="H7">
            <v>8400</v>
          </cell>
        </row>
      </sheetData>
      <sheetData sheetId="58">
        <row r="7">
          <cell r="H7">
            <v>8400</v>
          </cell>
        </row>
      </sheetData>
      <sheetData sheetId="59">
        <row r="7">
          <cell r="H7">
            <v>8400</v>
          </cell>
        </row>
      </sheetData>
      <sheetData sheetId="60" refreshError="1"/>
      <sheetData sheetId="61" refreshError="1">
        <row r="7">
          <cell r="H7">
            <v>8400</v>
          </cell>
        </row>
      </sheetData>
      <sheetData sheetId="62">
        <row r="7">
          <cell r="H7">
            <v>8400</v>
          </cell>
        </row>
      </sheetData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HSE"/>
      <sheetName val="BUDGET BATAKO"/>
      <sheetName val="CPP"/>
      <sheetName val="Sheet1"/>
      <sheetName val="TABLES"/>
      <sheetName val="xrate"/>
      <sheetName val="PRMT-00"/>
      <sheetName val="FREIGHT_POLY_03"/>
      <sheetName val="PRMT-03"/>
      <sheetName val="Costing"/>
      <sheetName val="Note"/>
      <sheetName val="Prm"/>
      <sheetName val="PRMT-07"/>
      <sheetName val="FREIGHTPET02"/>
      <sheetName val="Wkgs_BS Lead"/>
      <sheetName val="currencies"/>
      <sheetName val="PRMT_00"/>
      <sheetName val="XREF"/>
      <sheetName val="Interim p.1"/>
      <sheetName val="BUDGET_HSE"/>
      <sheetName val="BUDGET_BATAKO"/>
      <sheetName val="Wkgs_BS_Lead"/>
      <sheetName val="Interim_p_1"/>
      <sheetName val="V310"/>
      <sheetName val="Deprec. Testing"/>
      <sheetName val="Data"/>
      <sheetName val="LIA-JUN04"/>
      <sheetName val="PRMT"/>
      <sheetName val="Home"/>
      <sheetName val="Daily"/>
      <sheetName val="Monthly"/>
      <sheetName val="Yearly"/>
      <sheetName val="Others"/>
      <sheetName val="DEP12"/>
      <sheetName val="Sum_Exp Delta"/>
      <sheetName val="stat local"/>
      <sheetName val="Data2009"/>
      <sheetName val="MD&amp;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ATS</v>
          </cell>
          <cell r="C2">
            <v>13.8</v>
          </cell>
        </row>
        <row r="3">
          <cell r="A3" t="str">
            <v>AUD</v>
          </cell>
          <cell r="B3">
            <v>0.6532</v>
          </cell>
          <cell r="C3">
            <v>1.5</v>
          </cell>
        </row>
        <row r="4">
          <cell r="A4" t="str">
            <v>BEF</v>
          </cell>
          <cell r="B4">
            <v>2.6371308000000003E-2</v>
          </cell>
          <cell r="C4">
            <v>38</v>
          </cell>
        </row>
        <row r="5">
          <cell r="A5" t="str">
            <v>CAD</v>
          </cell>
          <cell r="B5">
            <v>0.68198867900000004</v>
          </cell>
          <cell r="C5">
            <v>1.45</v>
          </cell>
        </row>
        <row r="6">
          <cell r="A6" t="str">
            <v>CHF</v>
          </cell>
          <cell r="B6">
            <v>0.66467264869999998</v>
          </cell>
          <cell r="C6">
            <v>1.5</v>
          </cell>
        </row>
        <row r="7">
          <cell r="A7" t="str">
            <v>DEM</v>
          </cell>
          <cell r="B7">
            <v>0.54392167530000002</v>
          </cell>
          <cell r="C7">
            <v>1.8</v>
          </cell>
        </row>
        <row r="8">
          <cell r="A8" t="str">
            <v>EUR</v>
          </cell>
          <cell r="B8">
            <v>1.0638000000000001</v>
          </cell>
          <cell r="C8">
            <v>0.92500000000000004</v>
          </cell>
        </row>
        <row r="9">
          <cell r="A9" t="str">
            <v>FRF</v>
          </cell>
          <cell r="B9">
            <v>0.16217443480000002</v>
          </cell>
          <cell r="C9">
            <v>6.1</v>
          </cell>
        </row>
        <row r="10">
          <cell r="A10" t="str">
            <v>GBP</v>
          </cell>
          <cell r="B10">
            <v>1.6444000000000001</v>
          </cell>
          <cell r="C10">
            <v>0.6</v>
          </cell>
        </row>
        <row r="11">
          <cell r="A11" t="str">
            <v>HKD</v>
          </cell>
          <cell r="B11">
            <v>0.12873160750000001</v>
          </cell>
          <cell r="C11">
            <v>7.75</v>
          </cell>
        </row>
        <row r="12">
          <cell r="A12" t="str">
            <v>IDR</v>
          </cell>
          <cell r="B12">
            <v>1.192464E-4</v>
          </cell>
          <cell r="C12">
            <v>9800</v>
          </cell>
        </row>
        <row r="13">
          <cell r="A13" t="str">
            <v>INR</v>
          </cell>
          <cell r="B13">
            <v>2.2941041500000002E-2</v>
          </cell>
          <cell r="C13">
            <v>43.5</v>
          </cell>
        </row>
        <row r="14">
          <cell r="A14" t="str">
            <v>ITL</v>
          </cell>
          <cell r="B14">
            <v>5.4940830000000003E-4</v>
          </cell>
          <cell r="C14">
            <v>1800</v>
          </cell>
        </row>
        <row r="15">
          <cell r="A15" t="str">
            <v>JPY</v>
          </cell>
          <cell r="B15">
            <v>9.341429200000001E-3</v>
          </cell>
          <cell r="C15">
            <v>110</v>
          </cell>
        </row>
        <row r="16">
          <cell r="A16" t="str">
            <v>MYR</v>
          </cell>
          <cell r="B16">
            <v>0.26315789470000001</v>
          </cell>
          <cell r="C16">
            <v>3.8</v>
          </cell>
        </row>
        <row r="17">
          <cell r="A17" t="str">
            <v>NLG</v>
          </cell>
          <cell r="B17">
            <v>0.4827419744</v>
          </cell>
          <cell r="C17">
            <v>2.0499999999999998</v>
          </cell>
        </row>
        <row r="18">
          <cell r="A18" t="str">
            <v>NZD</v>
          </cell>
          <cell r="B18">
            <v>0.51819999999999999</v>
          </cell>
          <cell r="C18">
            <v>1.9</v>
          </cell>
        </row>
        <row r="19">
          <cell r="A19" t="str">
            <v>PHP</v>
          </cell>
          <cell r="B19">
            <v>2.4461839500000002E-2</v>
          </cell>
          <cell r="C19">
            <v>41</v>
          </cell>
        </row>
        <row r="20">
          <cell r="A20" t="str">
            <v>SGD</v>
          </cell>
          <cell r="B20">
            <v>0.58692334779999999</v>
          </cell>
          <cell r="C20">
            <v>1.7</v>
          </cell>
        </row>
        <row r="21">
          <cell r="A21" t="str">
            <v>THB</v>
          </cell>
          <cell r="B21">
            <v>2.4360535900000001E-2</v>
          </cell>
          <cell r="C21">
            <v>41</v>
          </cell>
        </row>
        <row r="22">
          <cell r="A22" t="str">
            <v>USD</v>
          </cell>
          <cell r="B22">
            <v>1</v>
          </cell>
          <cell r="C22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T industry share"/>
      <sheetName val="PTA Industry share"/>
      <sheetName val="industry share"/>
      <sheetName val="Reportold"/>
      <sheetName val="Summary"/>
      <sheetName val="Feedstock Integration"/>
      <sheetName val="Installed Capacities source"/>
      <sheetName val="Installed Capacities-excl PXNDC"/>
      <sheetName val="RM Integration 2012"/>
      <sheetName val="Factsheet3Q18"/>
      <sheetName val="MEG Requirement"/>
      <sheetName val="PX Requirement"/>
      <sheetName val="PTA Requirement"/>
      <sheetName val="Ethylene Requirement"/>
      <sheetName val="IPA Requirement"/>
      <sheetName val="Ethane Requirement"/>
      <sheetName val="Effective Capacities"/>
      <sheetName val="Day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">
          <cell r="AK4">
            <v>285.79500000000002</v>
          </cell>
        </row>
        <row r="5">
          <cell r="AK5">
            <v>483.99</v>
          </cell>
        </row>
        <row r="10">
          <cell r="AK10">
            <v>426.32</v>
          </cell>
        </row>
        <row r="11">
          <cell r="AK11">
            <v>0</v>
          </cell>
        </row>
        <row r="12">
          <cell r="AK12">
            <v>229.95</v>
          </cell>
        </row>
        <row r="20">
          <cell r="AK20">
            <v>94.9</v>
          </cell>
        </row>
        <row r="23">
          <cell r="AK23">
            <v>109.5</v>
          </cell>
        </row>
        <row r="35">
          <cell r="AK35">
            <v>72</v>
          </cell>
        </row>
        <row r="37">
          <cell r="AK37">
            <v>13.87</v>
          </cell>
        </row>
        <row r="56">
          <cell r="AK56">
            <v>75.555000000000007</v>
          </cell>
        </row>
        <row r="57">
          <cell r="AK57">
            <v>114.245</v>
          </cell>
        </row>
        <row r="58">
          <cell r="AK58">
            <v>194.67500000000001</v>
          </cell>
        </row>
        <row r="67">
          <cell r="AK67">
            <v>709.72222222222217</v>
          </cell>
        </row>
      </sheetData>
      <sheetData sheetId="7">
        <row r="3">
          <cell r="AK3">
            <v>449.68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3">
          <cell r="AP3">
            <v>113.34399999999999</v>
          </cell>
        </row>
      </sheetData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Polyester"/>
      <sheetName val="Source-Poly"/>
      <sheetName val="Pet Resin"/>
      <sheetName val="Source-Pet"/>
      <sheetName val="BS"/>
      <sheetName val="Pet_Resin"/>
    </sheetNames>
    <sheetDataSet>
      <sheetData sheetId="0" refreshError="1">
        <row r="1">
          <cell r="H1" t="str">
            <v>Q4</v>
          </cell>
        </row>
        <row r="2">
          <cell r="H2">
            <v>0</v>
          </cell>
        </row>
        <row r="3">
          <cell r="H3">
            <v>0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1</v>
          </cell>
        </row>
        <row r="12">
          <cell r="H12">
            <v>2</v>
          </cell>
        </row>
        <row r="13">
          <cell r="H13">
            <v>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B 1 - Current"/>
      <sheetName val="SCB 2 - Current"/>
      <sheetName val="SCB 1 _ Current"/>
      <sheetName val="SCB 2 _ Current"/>
      <sheetName val="Bงบต้นทุนC"/>
      <sheetName val="2.DL "/>
      <sheetName val="2.2 IDL"/>
      <sheetName val="TrialBalance Q3-2002"/>
      <sheetName val="SKA"/>
      <sheetName val="เขตการค้าย่อย"/>
      <sheetName val="Seal 1-07-04"/>
      <sheetName val="1149"/>
      <sheetName val="BALANCE SHEET "/>
      <sheetName val="03中"/>
      <sheetName val="เงินกู้ธนชาติ"/>
      <sheetName val="เงินกู้ MGC"/>
      <sheetName val="ตั๋วเงินรับ"/>
      <sheetName val="CIPA"/>
      <sheetName val="Reftable"/>
      <sheetName val="Disposal"/>
      <sheetName val="FP Friends Other"/>
      <sheetName val="Accts_ET"/>
      <sheetName val="BANK"/>
      <sheetName val="BS"/>
      <sheetName val="HPL"/>
      <sheetName val="HBS"/>
      <sheetName val="ข้อมูล PM"/>
      <sheetName val="oresreqsum"/>
      <sheetName val="Sal"/>
      <sheetName val="ชื่อหุ้น"/>
      <sheetName val="BUILD95"/>
      <sheetName val="N-4 Patent right"/>
      <sheetName val="Allocate96-98"/>
      <sheetName val="desc"/>
      <sheetName val="Invoice"/>
      <sheetName val="type"/>
      <sheetName val="B&amp;S 1999"/>
      <sheetName val="คชจ.ดำเนินงาน6-43"/>
      <sheetName val="ACS Revenue"/>
      <sheetName val="관세"/>
      <sheetName val="TB-2001-Apr'01"/>
      <sheetName val="Budgets"/>
      <sheetName val="Update_041110"/>
      <sheetName val="sub-mat2011"/>
      <sheetName val="Sheet1"/>
      <sheetName val="Sheet2"/>
      <sheetName val="Sheet3"/>
      <sheetName val="10-1 Media"/>
      <sheetName val="10-cut"/>
      <sheetName val="TB Worksheet"/>
      <sheetName val="DealerData"/>
      <sheetName val="TB_2001_Apr_01"/>
      <sheetName val="P&amp;L Rates"/>
      <sheetName val="PRICE LIST"/>
      <sheetName val="data"/>
      <sheetName val="FG Joint"/>
      <sheetName val="Non Movement"/>
      <sheetName val="สรุปรวม"/>
      <sheetName val="Exp"/>
      <sheetName val="ยอดkill1005"/>
      <sheetName val="Master"/>
      <sheetName val="Assumptions"/>
      <sheetName val="Sap_927_Vdr"/>
      <sheetName val="DEP12"/>
      <sheetName val="เครื่องตกแต่ง"/>
      <sheetName val="อาคาร"/>
      <sheetName val="part-import"/>
      <sheetName val="GLTable"/>
      <sheetName val="M1,2"/>
      <sheetName val="Item Code - Machine"/>
      <sheetName val="M9"/>
      <sheetName val="SCB_1_-_Current"/>
      <sheetName val="SCB_2_-_Current"/>
      <sheetName val="SCB_1___Current"/>
      <sheetName val="SCB_2___Current"/>
      <sheetName val="IncidentsEAP"/>
      <sheetName val="Rate"/>
      <sheetName val="Jun 06"/>
      <sheetName val="Mkt Dev 1291 ONL 1290 - 1010"/>
      <sheetName val="DataInput1"/>
      <sheetName val="Detail-Sep"/>
      <sheetName val="REVENUE"/>
      <sheetName val="MA"/>
      <sheetName val="B053 (990701)공정실적PP%계산"/>
      <sheetName val="recon"/>
      <sheetName val="S33"/>
      <sheetName val="141010"/>
      <sheetName val="ap"/>
      <sheetName val="Compare"/>
      <sheetName val="ELEC45-01"/>
      <sheetName val="ADJ - RATE"/>
      <sheetName val="cc Nov08"/>
      <sheetName val="2003 Growth"/>
      <sheetName val="[BANK.XLS뉮׾_x0003_㌏Joint"/>
      <sheetName val="CST1198"/>
      <sheetName val="BS-SCH"/>
      <sheetName val="Front"/>
      <sheetName val="Other_Sch"/>
      <sheetName val="MPT 07 Sale Forecast"/>
      <sheetName val="MPT 08 Sale Forecast"/>
      <sheetName val="TL Scrap rate"/>
      <sheetName val="065005s"/>
      <sheetName val="Juta"/>
      <sheetName val="DLD Query Query Query"/>
      <sheetName val="หักกลบ-ลบหนี้"/>
      <sheetName val="19"/>
      <sheetName val="Header"/>
      <sheetName val="Lead"/>
      <sheetName val="RANK"/>
      <sheetName val="FA"/>
      <sheetName val="見積表紙原紙"/>
      <sheetName val="_BANK.XLS뉮׾_x005f_x0003_㌏Joint"/>
      <sheetName val="BS-Thai"/>
      <sheetName val="IBASE"/>
      <sheetName val=" Direct load "/>
      <sheetName val="ProductData"/>
      <sheetName val="Seal_1-07-04"/>
      <sheetName val="BALANCE_SHEET_"/>
      <sheetName val="เงินกู้_MGC"/>
      <sheetName val="ข้อมูล_PM"/>
      <sheetName val="FG_Joint"/>
      <sheetName val="Non_Movement"/>
      <sheetName val="สมมติฐาน"/>
      <sheetName val="TB SAP"/>
      <sheetName val="130709"/>
      <sheetName val="Cover2"/>
      <sheetName val="Selling and Admins (DONE)"/>
      <sheetName val="SCB_1_-_Current1"/>
      <sheetName val="SCB_2_-_Current1"/>
      <sheetName val="SCB_1___Current1"/>
      <sheetName val="SCB_2___Current1"/>
      <sheetName val="2_DL_"/>
      <sheetName val="2_2_IDL"/>
      <sheetName val="TrialBalance_Q3-2002"/>
      <sheetName val="FP_Friends_Other"/>
      <sheetName val="ACS_Revenue"/>
      <sheetName val="N-4_Patent_right"/>
      <sheetName val="B&amp;S_1999"/>
      <sheetName val="คชจ_ดำเนินงาน6-43"/>
      <sheetName val="P&amp;L_Rates"/>
      <sheetName val="PRICE_LIST"/>
      <sheetName val="Jun_06"/>
      <sheetName val="Mkt_Dev_1291_ONL_1290_-_1010"/>
      <sheetName val="TB_Worksheet"/>
      <sheetName val="ADJ_-_RATE"/>
      <sheetName val="Item_Code_-_Machine"/>
      <sheetName val="B053_(990701)공정실적PP%계산"/>
      <sheetName val="cc_Nov08"/>
      <sheetName val="2003_Growth"/>
      <sheetName val="03?"/>
      <sheetName val="ops tb"/>
      <sheetName val="Nonmove"/>
      <sheetName val="Standing Data"/>
      <sheetName val="SCB_1_-_Current2"/>
      <sheetName val="SCB_2_-_Current2"/>
      <sheetName val="SCB_1___Current2"/>
      <sheetName val="SCB_2___Current2"/>
      <sheetName val="Seal_1-07-042"/>
      <sheetName val="BALANCE_SHEET_2"/>
      <sheetName val="เงินกู้_MGC2"/>
      <sheetName val="ข้อมูล_PM2"/>
      <sheetName val="FG_Joint2"/>
      <sheetName val="Non_Movement2"/>
      <sheetName val="_Direct_load_1"/>
      <sheetName val="2_DL_1"/>
      <sheetName val="2_2_IDL1"/>
      <sheetName val="TrialBalance_Q3-20021"/>
      <sheetName val="FP_Friends_Other1"/>
      <sheetName val="ACS_Revenue1"/>
      <sheetName val="N-4_Patent_right1"/>
      <sheetName val="B&amp;S_19991"/>
      <sheetName val="คชจ_ดำเนินงาน6-431"/>
      <sheetName val="P&amp;L_Rates1"/>
      <sheetName val="PRICE_LIST1"/>
      <sheetName val="TB_SAP1"/>
      <sheetName val="Jun_061"/>
      <sheetName val="Seal_1-07-041"/>
      <sheetName val="BALANCE_SHEET_1"/>
      <sheetName val="เงินกู้_MGC1"/>
      <sheetName val="ข้อมูล_PM1"/>
      <sheetName val="FG_Joint1"/>
      <sheetName val="Non_Movement1"/>
      <sheetName val="_Direct_load_"/>
      <sheetName val="TB_SAP"/>
      <sheetName val="CUSTOMER"/>
      <sheetName val="pa group"/>
      <sheetName val="F1 Log On"/>
      <sheetName val="43"/>
      <sheetName val="REC GROUP"/>
      <sheetName val="Write off"/>
      <sheetName val="JV"/>
      <sheetName val="Clientes"/>
      <sheetName val="Op_Produccion"/>
      <sheetName val="MMRR"/>
      <sheetName val="Details"/>
      <sheetName val="List"/>
      <sheetName val="Unrecorded Misstatement"/>
      <sheetName val="Main"/>
      <sheetName val="INV(未作成)"/>
      <sheetName val="N-2"/>
      <sheetName val="Spa Sales"/>
      <sheetName val="FF-3"/>
      <sheetName val="CRITERIA1"/>
      <sheetName val="Parameters"/>
      <sheetName val="ADVANCE-STAFF"/>
      <sheetName val="Links"/>
      <sheetName val="SCB_1_-_Current3"/>
      <sheetName val="SCB_2_-_Current3"/>
      <sheetName val="SCB_1___Current3"/>
      <sheetName val="SCB_2___Current3"/>
      <sheetName val="2_DL_2"/>
      <sheetName val="2_2_IDL2"/>
      <sheetName val="Seal_1-07-043"/>
      <sheetName val="BALANCE_SHEET_3"/>
      <sheetName val="TrialBalance_Q3-20022"/>
      <sheetName val="เงินกู้_MGC3"/>
      <sheetName val="FP_Friends_Other2"/>
      <sheetName val="ข้อมูล_PM3"/>
      <sheetName val="ACS_Revenue2"/>
      <sheetName val="N-4_Patent_right2"/>
      <sheetName val="B&amp;S_19992"/>
      <sheetName val="คชจ_ดำเนินงาน6-432"/>
      <sheetName val="P&amp;L_Rates2"/>
      <sheetName val="PRICE_LIST2"/>
      <sheetName val="FG_Joint3"/>
      <sheetName val="Non_Movement3"/>
      <sheetName val="Jun_062"/>
      <sheetName val="10-1_Media"/>
      <sheetName val="MPT_07_Sale_Forecast"/>
      <sheetName val="MPT_08_Sale_Forecast"/>
      <sheetName val="TL_Scrap_rate"/>
      <sheetName val="Selling_and_Admins_(DONE)"/>
      <sheetName val="_Direct_load_2"/>
      <sheetName val="TB_SAP2"/>
      <sheetName val="Standing_Data"/>
      <sheetName val="ops_tb"/>
      <sheetName val="Sale 0502"/>
      <sheetName val="AP-FAsb"/>
      <sheetName val="PLL"/>
      <sheetName val="PP"/>
      <sheetName val="SCB_1_-_Current4"/>
      <sheetName val="SCB_2_-_Current4"/>
      <sheetName val="SCB_1___Current4"/>
      <sheetName val="SCB_2___Current4"/>
      <sheetName val="2_DL_3"/>
      <sheetName val="2_2_IDL3"/>
      <sheetName val="Seal_1-07-044"/>
      <sheetName val="BALANCE_SHEET_4"/>
      <sheetName val="TrialBalance_Q3-20023"/>
      <sheetName val="เงินกู้_MGC4"/>
      <sheetName val="FP_Friends_Other3"/>
      <sheetName val="ข้อมูล_PM4"/>
      <sheetName val="ACS_Revenue3"/>
      <sheetName val="N-4_Patent_right3"/>
      <sheetName val="B&amp;S_19993"/>
      <sheetName val="คชจ_ดำเนินงาน6-433"/>
      <sheetName val="P&amp;L_Rates3"/>
      <sheetName val="PRICE_LIST3"/>
      <sheetName val="FG_Joint4"/>
      <sheetName val="Non_Movement4"/>
      <sheetName val="Jun_063"/>
      <sheetName val="Mkt_Dev_1291_ONL_1290_-_10101"/>
      <sheetName val="TB_Worksheet1"/>
      <sheetName val="ADJ_-_RATE1"/>
      <sheetName val="Item_Code_-_Machine1"/>
      <sheetName val="B053_(990701)공정실적PP%계산1"/>
      <sheetName val="cc_Nov081"/>
      <sheetName val="2003_Growth1"/>
      <sheetName val="10-1_Media1"/>
      <sheetName val="MPT_07_Sale_Forecast1"/>
      <sheetName val="MPT_08_Sale_Forecast1"/>
      <sheetName val="TL_Scrap_rate1"/>
      <sheetName val="Selling_and_Admins_(DONE)1"/>
      <sheetName val="_Direct_load_3"/>
      <sheetName val="TB_SAP3"/>
      <sheetName val="Standing_Data1"/>
      <sheetName val="ops_tb1"/>
      <sheetName val="pa_group"/>
      <sheetName val="F1_Log_On"/>
      <sheetName val="DLD_Query_Query_Query"/>
      <sheetName val="Unrecorded_Misstatement"/>
      <sheetName val="[BANK_XLS뉮׾㌏Joint"/>
      <sheetName val="REC_GROUP"/>
      <sheetName val="Sale_0502"/>
      <sheetName val="03_"/>
      <sheetName val="U-5.2"/>
      <sheetName val="TB12-42"/>
      <sheetName val="Write_off"/>
      <sheetName val="Spa_Sales"/>
      <sheetName val="#REF"/>
      <sheetName val="RPR3050"/>
      <sheetName val="Seagate _share_in_units"/>
      <sheetName val="total"/>
      <sheetName val="STATEMENT"/>
      <sheetName val="Menu"/>
      <sheetName val="Detail_เงินให้กู้"/>
      <sheetName val="TB"/>
      <sheetName val=""/>
      <sheetName val="pa_group1"/>
      <sheetName val="F1_Log_On1"/>
      <sheetName val="Write_off1"/>
      <sheetName val="ctTBA"/>
      <sheetName val="gVL"/>
      <sheetName val="SCB_1_-_Current5"/>
      <sheetName val="SCB_2_-_Current5"/>
      <sheetName val="SCB_1___Current5"/>
      <sheetName val="SCB_2___Current5"/>
      <sheetName val="2_DL_4"/>
      <sheetName val="2_2_IDL4"/>
      <sheetName val="Seal_1-07-045"/>
      <sheetName val="BALANCE_SHEET_5"/>
      <sheetName val="TrialBalance_Q3-20024"/>
      <sheetName val="FP_Friends_Other4"/>
      <sheetName val="เงินกู้_MGC5"/>
      <sheetName val="ข้อมูล_PM5"/>
      <sheetName val="ACS_Revenue4"/>
      <sheetName val="N-4_Patent_right4"/>
      <sheetName val="B&amp;S_19994"/>
      <sheetName val="คชจ_ดำเนินงาน6-434"/>
      <sheetName val="P&amp;L_Rates4"/>
      <sheetName val="PRICE_LIST4"/>
      <sheetName val="FG_Joint5"/>
      <sheetName val="Non_Movement5"/>
      <sheetName val="Jun_064"/>
      <sheetName val="Mkt_Dev_1291_ONL_1290_-_10102"/>
      <sheetName val="TB_Worksheet2"/>
      <sheetName val="ADJ_-_RATE2"/>
      <sheetName val="Item_Code_-_Machine2"/>
      <sheetName val="B053_(990701)공정실적PP%계산2"/>
      <sheetName val="cc_Nov082"/>
      <sheetName val="2003_Growth2"/>
      <sheetName val="10-1_Media2"/>
      <sheetName val="_Direct_load_4"/>
      <sheetName val="TB_SAP4"/>
      <sheetName val="ops_tb2"/>
      <sheetName val="pa_group2"/>
      <sheetName val="F1_Log_On2"/>
      <sheetName val="MPT_07_Sale_Forecast2"/>
      <sheetName val="MPT_08_Sale_Forecast2"/>
      <sheetName val="TL_Scrap_rate2"/>
      <sheetName val="Selling_and_Admins_(DONE)2"/>
      <sheetName val="Standing_Data2"/>
      <sheetName val="Sale_05021"/>
      <sheetName val="DLD_Query_Query_Query1"/>
      <sheetName val="Unrecorded_Misstatement1"/>
      <sheetName val="Write_off2"/>
      <sheetName val="REC_GROUP1"/>
      <sheetName val="SCB_1_-_Current6"/>
      <sheetName val="SCB_2_-_Current6"/>
      <sheetName val="SCB_1___Current6"/>
      <sheetName val="SCB_2___Current6"/>
      <sheetName val="2_DL_5"/>
      <sheetName val="2_2_IDL5"/>
      <sheetName val="Seal_1-07-046"/>
      <sheetName val="BALANCE_SHEET_6"/>
      <sheetName val="TrialBalance_Q3-20025"/>
      <sheetName val="FP_Friends_Other5"/>
      <sheetName val="เงินกู้_MGC6"/>
      <sheetName val="ข้อมูล_PM6"/>
      <sheetName val="ACS_Revenue5"/>
      <sheetName val="N-4_Patent_right5"/>
      <sheetName val="B&amp;S_19995"/>
      <sheetName val="คชจ_ดำเนินงาน6-435"/>
      <sheetName val="P&amp;L_Rates5"/>
      <sheetName val="PRICE_LIST5"/>
      <sheetName val="FG_Joint6"/>
      <sheetName val="Non_Movement6"/>
      <sheetName val="Jun_065"/>
      <sheetName val="Mkt_Dev_1291_ONL_1290_-_10103"/>
      <sheetName val="TB_Worksheet3"/>
      <sheetName val="ADJ_-_RATE3"/>
      <sheetName val="Item_Code_-_Machine3"/>
      <sheetName val="B053_(990701)공정실적PP%계산3"/>
      <sheetName val="cc_Nov083"/>
      <sheetName val="2003_Growth3"/>
      <sheetName val="10-1_Media3"/>
      <sheetName val="_Direct_load_5"/>
      <sheetName val="TB_SAP5"/>
      <sheetName val="ops_tb3"/>
      <sheetName val="pa_group3"/>
      <sheetName val="F1_Log_On3"/>
      <sheetName val="MPT_07_Sale_Forecast3"/>
      <sheetName val="MPT_08_Sale_Forecast3"/>
      <sheetName val="TL_Scrap_rate3"/>
      <sheetName val="Selling_and_Admins_(DONE)3"/>
      <sheetName val="Standing_Data3"/>
      <sheetName val="Sale_05022"/>
      <sheetName val="DLD_Query_Query_Query2"/>
      <sheetName val="Unrecorded_Misstatement2"/>
      <sheetName val="Write_off3"/>
      <sheetName val="REC_GROUP2"/>
      <sheetName val="Spa_Sales1"/>
      <sheetName val="Drop down list"/>
      <sheetName val="LRA"/>
      <sheetName val="Controller"/>
      <sheetName val="BANESCO"/>
      <sheetName val="C2C"/>
      <sheetName val="Bill No. 2 - Carpark"/>
      <sheetName val="AM_COST"/>
      <sheetName val="LOOSECHKLIST"/>
      <sheetName val="Newspaper"/>
    </sheetNames>
    <sheetDataSet>
      <sheetData sheetId="0" refreshError="1">
        <row r="10">
          <cell r="F10">
            <v>1746.43</v>
          </cell>
        </row>
      </sheetData>
      <sheetData sheetId="1" refreshError="1">
        <row r="10">
          <cell r="F10">
            <v>1746.43</v>
          </cell>
        </row>
        <row r="11">
          <cell r="F11">
            <v>-3312240.22</v>
          </cell>
        </row>
      </sheetData>
      <sheetData sheetId="2">
        <row r="10">
          <cell r="F10">
            <v>115</v>
          </cell>
        </row>
      </sheetData>
      <sheetData sheetId="3">
        <row r="10">
          <cell r="F10">
            <v>115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10">
          <cell r="F10">
            <v>115</v>
          </cell>
        </row>
      </sheetData>
      <sheetData sheetId="41" refreshError="1"/>
      <sheetData sheetId="42">
        <row r="10">
          <cell r="F10">
            <v>115</v>
          </cell>
        </row>
      </sheetData>
      <sheetData sheetId="43">
        <row r="10">
          <cell r="F10">
            <v>115</v>
          </cell>
        </row>
      </sheetData>
      <sheetData sheetId="44">
        <row r="10">
          <cell r="F10">
            <v>115</v>
          </cell>
        </row>
      </sheetData>
      <sheetData sheetId="45">
        <row r="10">
          <cell r="F10">
            <v>115</v>
          </cell>
        </row>
      </sheetData>
      <sheetData sheetId="46">
        <row r="10">
          <cell r="F10">
            <v>115</v>
          </cell>
        </row>
      </sheetData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>
        <row r="10">
          <cell r="F10">
            <v>1746.43</v>
          </cell>
        </row>
      </sheetData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>
        <row r="10">
          <cell r="F10">
            <v>1746.43</v>
          </cell>
        </row>
      </sheetData>
      <sheetData sheetId="173">
        <row r="10">
          <cell r="F10">
            <v>1746.43</v>
          </cell>
        </row>
      </sheetData>
      <sheetData sheetId="174">
        <row r="10">
          <cell r="F10">
            <v>1746.43</v>
          </cell>
        </row>
      </sheetData>
      <sheetData sheetId="175">
        <row r="10">
          <cell r="F10">
            <v>1746.43</v>
          </cell>
        </row>
      </sheetData>
      <sheetData sheetId="176">
        <row r="10">
          <cell r="F10">
            <v>1746.43</v>
          </cell>
        </row>
      </sheetData>
      <sheetData sheetId="177">
        <row r="10">
          <cell r="F10">
            <v>1746.43</v>
          </cell>
        </row>
      </sheetData>
      <sheetData sheetId="178">
        <row r="10">
          <cell r="F10">
            <v>1746.43</v>
          </cell>
        </row>
      </sheetData>
      <sheetData sheetId="179">
        <row r="10">
          <cell r="F10">
            <v>1746.43</v>
          </cell>
        </row>
      </sheetData>
      <sheetData sheetId="180">
        <row r="10">
          <cell r="F10">
            <v>1746.43</v>
          </cell>
        </row>
      </sheetData>
      <sheetData sheetId="181">
        <row r="10">
          <cell r="F10">
            <v>1746.43</v>
          </cell>
        </row>
      </sheetData>
      <sheetData sheetId="182">
        <row r="10">
          <cell r="F10">
            <v>1746.43</v>
          </cell>
        </row>
      </sheetData>
      <sheetData sheetId="183">
        <row r="10">
          <cell r="F10">
            <v>1746.43</v>
          </cell>
        </row>
      </sheetData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>
        <row r="10">
          <cell r="F10">
            <v>1746.43</v>
          </cell>
        </row>
      </sheetData>
      <sheetData sheetId="207">
        <row r="10">
          <cell r="F10">
            <v>1746.43</v>
          </cell>
        </row>
      </sheetData>
      <sheetData sheetId="208">
        <row r="10">
          <cell r="F10">
            <v>1746.43</v>
          </cell>
        </row>
      </sheetData>
      <sheetData sheetId="209">
        <row r="10">
          <cell r="F10">
            <v>1746.43</v>
          </cell>
        </row>
      </sheetData>
      <sheetData sheetId="210">
        <row r="10">
          <cell r="F10">
            <v>1746.43</v>
          </cell>
        </row>
      </sheetData>
      <sheetData sheetId="211">
        <row r="10">
          <cell r="F10">
            <v>1746.43</v>
          </cell>
        </row>
      </sheetData>
      <sheetData sheetId="212">
        <row r="10">
          <cell r="F10">
            <v>1746.43</v>
          </cell>
        </row>
      </sheetData>
      <sheetData sheetId="213">
        <row r="10">
          <cell r="F10">
            <v>1746.43</v>
          </cell>
        </row>
      </sheetData>
      <sheetData sheetId="214">
        <row r="10">
          <cell r="F10">
            <v>1746.43</v>
          </cell>
        </row>
      </sheetData>
      <sheetData sheetId="215">
        <row r="10">
          <cell r="F10">
            <v>1746.43</v>
          </cell>
        </row>
      </sheetData>
      <sheetData sheetId="216">
        <row r="10">
          <cell r="F10">
            <v>1746.43</v>
          </cell>
        </row>
      </sheetData>
      <sheetData sheetId="217">
        <row r="10">
          <cell r="F10">
            <v>1746.43</v>
          </cell>
        </row>
      </sheetData>
      <sheetData sheetId="218">
        <row r="10">
          <cell r="F10">
            <v>1746.43</v>
          </cell>
        </row>
      </sheetData>
      <sheetData sheetId="219">
        <row r="10">
          <cell r="F10">
            <v>1746.43</v>
          </cell>
        </row>
      </sheetData>
      <sheetData sheetId="220">
        <row r="10">
          <cell r="F10">
            <v>1746.43</v>
          </cell>
        </row>
      </sheetData>
      <sheetData sheetId="221">
        <row r="10">
          <cell r="F10">
            <v>1746.43</v>
          </cell>
        </row>
      </sheetData>
      <sheetData sheetId="222">
        <row r="10">
          <cell r="F10">
            <v>1746.43</v>
          </cell>
        </row>
      </sheetData>
      <sheetData sheetId="223">
        <row r="10">
          <cell r="F10">
            <v>1746.43</v>
          </cell>
        </row>
      </sheetData>
      <sheetData sheetId="224">
        <row r="10">
          <cell r="F10">
            <v>1746.43</v>
          </cell>
        </row>
      </sheetData>
      <sheetData sheetId="225">
        <row r="10">
          <cell r="F10">
            <v>1746.43</v>
          </cell>
        </row>
      </sheetData>
      <sheetData sheetId="226">
        <row r="10">
          <cell r="F10">
            <v>1746.43</v>
          </cell>
        </row>
      </sheetData>
      <sheetData sheetId="227">
        <row r="10">
          <cell r="F10">
            <v>1746.43</v>
          </cell>
        </row>
      </sheetData>
      <sheetData sheetId="228">
        <row r="10">
          <cell r="F10">
            <v>1746.43</v>
          </cell>
        </row>
      </sheetData>
      <sheetData sheetId="229">
        <row r="10">
          <cell r="F10">
            <v>1746.43</v>
          </cell>
        </row>
      </sheetData>
      <sheetData sheetId="230">
        <row r="10">
          <cell r="F10">
            <v>1746.43</v>
          </cell>
        </row>
      </sheetData>
      <sheetData sheetId="231">
        <row r="10">
          <cell r="F10">
            <v>1746.43</v>
          </cell>
        </row>
      </sheetData>
      <sheetData sheetId="232">
        <row r="10">
          <cell r="F10">
            <v>1746.43</v>
          </cell>
        </row>
      </sheetData>
      <sheetData sheetId="233">
        <row r="10">
          <cell r="F10">
            <v>1746.43</v>
          </cell>
        </row>
      </sheetData>
      <sheetData sheetId="234">
        <row r="10">
          <cell r="F10">
            <v>1746.43</v>
          </cell>
        </row>
      </sheetData>
      <sheetData sheetId="235">
        <row r="10">
          <cell r="F10">
            <v>1746.43</v>
          </cell>
        </row>
      </sheetData>
      <sheetData sheetId="236" refreshError="1"/>
      <sheetData sheetId="237" refreshError="1"/>
      <sheetData sheetId="238" refreshError="1"/>
      <sheetData sheetId="239" refreshError="1"/>
      <sheetData sheetId="240">
        <row r="10">
          <cell r="F10">
            <v>1746.43</v>
          </cell>
        </row>
      </sheetData>
      <sheetData sheetId="241">
        <row r="10">
          <cell r="F10">
            <v>1746.43</v>
          </cell>
        </row>
      </sheetData>
      <sheetData sheetId="242">
        <row r="10">
          <cell r="F10">
            <v>1746.43</v>
          </cell>
        </row>
      </sheetData>
      <sheetData sheetId="243">
        <row r="10">
          <cell r="F10">
            <v>1746.43</v>
          </cell>
        </row>
      </sheetData>
      <sheetData sheetId="244">
        <row r="10">
          <cell r="F10">
            <v>1746.43</v>
          </cell>
        </row>
      </sheetData>
      <sheetData sheetId="245">
        <row r="10">
          <cell r="F10">
            <v>1746.43</v>
          </cell>
        </row>
      </sheetData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>
        <row r="10">
          <cell r="F10">
            <v>1746.43</v>
          </cell>
        </row>
      </sheetData>
      <sheetData sheetId="253">
        <row r="10">
          <cell r="F10">
            <v>1746.43</v>
          </cell>
        </row>
      </sheetData>
      <sheetData sheetId="254">
        <row r="10">
          <cell r="F10">
            <v>1746.43</v>
          </cell>
        </row>
      </sheetData>
      <sheetData sheetId="255">
        <row r="10">
          <cell r="F10">
            <v>1746.43</v>
          </cell>
        </row>
      </sheetData>
      <sheetData sheetId="256">
        <row r="10">
          <cell r="F10">
            <v>1746.43</v>
          </cell>
        </row>
      </sheetData>
      <sheetData sheetId="257">
        <row r="10">
          <cell r="F10">
            <v>1746.43</v>
          </cell>
        </row>
      </sheetData>
      <sheetData sheetId="258">
        <row r="10">
          <cell r="F10">
            <v>1746.43</v>
          </cell>
        </row>
      </sheetData>
      <sheetData sheetId="259">
        <row r="10">
          <cell r="F10">
            <v>1746.43</v>
          </cell>
        </row>
      </sheetData>
      <sheetData sheetId="260">
        <row r="10">
          <cell r="F10">
            <v>1746.43</v>
          </cell>
        </row>
      </sheetData>
      <sheetData sheetId="261">
        <row r="10">
          <cell r="F10">
            <v>1746.43</v>
          </cell>
        </row>
      </sheetData>
      <sheetData sheetId="262">
        <row r="10">
          <cell r="F10">
            <v>1746.43</v>
          </cell>
        </row>
      </sheetData>
      <sheetData sheetId="263">
        <row r="10">
          <cell r="F10">
            <v>1746.43</v>
          </cell>
        </row>
      </sheetData>
      <sheetData sheetId="264">
        <row r="10">
          <cell r="F10">
            <v>1746.43</v>
          </cell>
        </row>
      </sheetData>
      <sheetData sheetId="265">
        <row r="10">
          <cell r="F10">
            <v>1746.43</v>
          </cell>
        </row>
      </sheetData>
      <sheetData sheetId="266">
        <row r="10">
          <cell r="F10">
            <v>1746.43</v>
          </cell>
        </row>
      </sheetData>
      <sheetData sheetId="267">
        <row r="10">
          <cell r="F10">
            <v>1746.43</v>
          </cell>
        </row>
      </sheetData>
      <sheetData sheetId="268">
        <row r="10">
          <cell r="F10">
            <v>1746.43</v>
          </cell>
        </row>
      </sheetData>
      <sheetData sheetId="269">
        <row r="10">
          <cell r="F10">
            <v>1746.43</v>
          </cell>
        </row>
      </sheetData>
      <sheetData sheetId="270">
        <row r="10">
          <cell r="F10">
            <v>1746.43</v>
          </cell>
        </row>
      </sheetData>
      <sheetData sheetId="271">
        <row r="10">
          <cell r="F10">
            <v>1746.43</v>
          </cell>
        </row>
      </sheetData>
      <sheetData sheetId="272">
        <row r="10">
          <cell r="F10">
            <v>1746.43</v>
          </cell>
        </row>
      </sheetData>
      <sheetData sheetId="273">
        <row r="10">
          <cell r="F10">
            <v>1746.43</v>
          </cell>
        </row>
      </sheetData>
      <sheetData sheetId="274">
        <row r="10">
          <cell r="F10">
            <v>1746.43</v>
          </cell>
        </row>
      </sheetData>
      <sheetData sheetId="275">
        <row r="10">
          <cell r="F10">
            <v>1746.43</v>
          </cell>
        </row>
      </sheetData>
      <sheetData sheetId="276">
        <row r="10">
          <cell r="F10">
            <v>1746.43</v>
          </cell>
        </row>
      </sheetData>
      <sheetData sheetId="277">
        <row r="10">
          <cell r="F10">
            <v>1746.43</v>
          </cell>
        </row>
      </sheetData>
      <sheetData sheetId="278">
        <row r="10">
          <cell r="F10">
            <v>1746.43</v>
          </cell>
        </row>
      </sheetData>
      <sheetData sheetId="279">
        <row r="10">
          <cell r="F10">
            <v>1746.43</v>
          </cell>
        </row>
      </sheetData>
      <sheetData sheetId="280">
        <row r="10">
          <cell r="F10">
            <v>1746.43</v>
          </cell>
        </row>
      </sheetData>
      <sheetData sheetId="281">
        <row r="10">
          <cell r="F10">
            <v>1746.43</v>
          </cell>
        </row>
      </sheetData>
      <sheetData sheetId="282">
        <row r="10">
          <cell r="F10">
            <v>1746.43</v>
          </cell>
        </row>
      </sheetData>
      <sheetData sheetId="283">
        <row r="10">
          <cell r="F10">
            <v>1746.43</v>
          </cell>
        </row>
      </sheetData>
      <sheetData sheetId="284" refreshError="1"/>
      <sheetData sheetId="285" refreshError="1"/>
      <sheetData sheetId="286" refreshError="1"/>
      <sheetData sheetId="287">
        <row r="10">
          <cell r="F10">
            <v>1746.43</v>
          </cell>
        </row>
      </sheetData>
      <sheetData sheetId="288"/>
      <sheetData sheetId="289" refreshError="1"/>
      <sheetData sheetId="290">
        <row r="4">
          <cell r="B4">
            <v>111874</v>
          </cell>
        </row>
      </sheetData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/>
      <sheetData sheetId="299"/>
      <sheetData sheetId="300"/>
      <sheetData sheetId="301" refreshError="1"/>
      <sheetData sheetId="302" refreshError="1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5"/>
      <sheetName val="Packing PSF"/>
      <sheetName val="S&amp;S BGT"/>
      <sheetName val="Mr.Kella"/>
      <sheetName val="Qty"/>
      <sheetName val="Process"/>
      <sheetName val="Graph MTD"/>
      <sheetName val="Graph YTD"/>
      <sheetName val="Value"/>
      <sheetName val="Sheet2"/>
      <sheetName val="S_S BGT"/>
      <sheetName val="Index sheet"/>
      <sheetName val="Reconciliation"/>
      <sheetName val="Annex"/>
      <sheetName val="MIS Co"/>
      <sheetName val="Variance"/>
      <sheetName val="Issues"/>
      <sheetName val="CAPEX "/>
      <sheetName val="BS"/>
      <sheetName val="Income Stt"/>
      <sheetName val="Regions P&amp;L"/>
      <sheetName val="Schedules to IS"/>
      <sheetName val="Cash Flow"/>
      <sheetName val="Schedules to BS"/>
      <sheetName val=" RM Stock Mvmnt"/>
      <sheetName val="RM Procurement "/>
      <sheetName val="RM norms-Actual"/>
      <sheetName val="Sales Delta "/>
      <sheetName val="sales delta pivot"/>
      <sheetName val="Regions stock stt"/>
      <sheetName val="Utility"/>
      <sheetName val="WIP"/>
      <sheetName val="FG Stock Mvmnt"/>
      <sheetName val="AR Ageing "/>
      <sheetName val="Customer rebates"/>
      <sheetName val="Fin Covenants "/>
      <sheetName val="sales Return"/>
      <sheetName val="Cont_ Detail"/>
      <sheetName val="Break up of RMcost"/>
      <sheetName val="PRM"/>
      <sheetName val="NBCA_2001_Completed"/>
      <sheetName val="SCB 1 - Current"/>
      <sheetName val="SCB 2 - Current"/>
      <sheetName val="TAKE IN"/>
      <sheetName val="TAKE OUT"/>
      <sheetName val="Packing_PSF"/>
      <sheetName val="S&amp;S_BGT"/>
      <sheetName val="Mr_Kella"/>
      <sheetName val="Graph_MTD"/>
      <sheetName val="Graph_YTD"/>
      <sheetName val="S_S_BGT"/>
      <sheetName val="Index_sheet"/>
      <sheetName val="MIS_Co"/>
      <sheetName val="CAPEX_"/>
      <sheetName val="Income_Stt"/>
      <sheetName val="Regions_P&amp;L"/>
      <sheetName val="Schedules_to_IS"/>
      <sheetName val="Cash_Flow"/>
      <sheetName val="Schedules_to_BS"/>
      <sheetName val="_RM_Stock_Mvmnt"/>
      <sheetName val="RM_Procurement_"/>
      <sheetName val="RM_norms-Actual"/>
      <sheetName val="Sales_Delta_"/>
      <sheetName val="sales_delta_pivot"/>
      <sheetName val="Regions_stock_stt"/>
      <sheetName val="FG_Stock_Mvmnt"/>
      <sheetName val="AR_Ageing_"/>
      <sheetName val="Customer_rebates"/>
      <sheetName val="Fin_Covenants_"/>
      <sheetName val="sales_Return"/>
      <sheetName val="Cont__Detail"/>
      <sheetName val="ACCODE"/>
      <sheetName val="Contract"/>
      <sheetName val="EXPSCHE"/>
      <sheetName val="PROD06"/>
      <sheetName val="PRMT-03"/>
      <sheetName val="Backpage"/>
      <sheetName val="BASIS"/>
      <sheetName val="AllData"/>
      <sheetName val="Sheet8"/>
      <sheetName val="DatabaseNew"/>
      <sheetName val="Dashboard"/>
      <sheetName val="Selling &amp; Admin"/>
      <sheetName val="SAR other2015"/>
      <sheetName val="Table"/>
      <sheetName val="FY2015vs2016"/>
      <sheetName val="Months2016ActBud"/>
      <sheetName val="Summary"/>
      <sheetName val="PRMT-06"/>
      <sheetName val="2013 Result"/>
      <sheetName val="2014 Budget"/>
      <sheetName val="PLANDT"/>
      <sheetName val="합계"/>
      <sheetName val="GROUPING"/>
      <sheetName val="Data"/>
    </sheetNames>
    <sheetDataSet>
      <sheetData sheetId="0" refreshError="1"/>
      <sheetData sheetId="1" refreshError="1"/>
      <sheetData sheetId="2" refreshError="1">
        <row r="2">
          <cell r="S2" t="str">
            <v>A/c</v>
          </cell>
        </row>
        <row r="3">
          <cell r="S3">
            <v>1161</v>
          </cell>
        </row>
        <row r="4">
          <cell r="S4">
            <v>4210</v>
          </cell>
        </row>
        <row r="5">
          <cell r="S5">
            <v>5310</v>
          </cell>
        </row>
        <row r="6">
          <cell r="S6">
            <v>5320</v>
          </cell>
        </row>
        <row r="7">
          <cell r="S7">
            <v>5330</v>
          </cell>
        </row>
        <row r="8">
          <cell r="S8">
            <v>5410</v>
          </cell>
        </row>
        <row r="9">
          <cell r="S9">
            <v>5420</v>
          </cell>
        </row>
        <row r="10">
          <cell r="S10">
            <v>5430</v>
          </cell>
        </row>
        <row r="11">
          <cell r="S11">
            <v>8321</v>
          </cell>
        </row>
        <row r="12">
          <cell r="S12">
            <v>8322</v>
          </cell>
        </row>
        <row r="13">
          <cell r="S13">
            <v>8324</v>
          </cell>
        </row>
        <row r="14">
          <cell r="S14">
            <v>8331</v>
          </cell>
        </row>
        <row r="15">
          <cell r="S15">
            <v>8332</v>
          </cell>
        </row>
        <row r="16">
          <cell r="S16">
            <v>8341</v>
          </cell>
        </row>
        <row r="17">
          <cell r="S17">
            <v>8501</v>
          </cell>
        </row>
        <row r="18">
          <cell r="S18">
            <v>8512</v>
          </cell>
        </row>
        <row r="19">
          <cell r="S19">
            <v>8522</v>
          </cell>
        </row>
        <row r="20">
          <cell r="S20">
            <v>8551</v>
          </cell>
        </row>
        <row r="21">
          <cell r="S21">
            <v>8901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I2" t="str">
            <v>FEB'03</v>
          </cell>
        </row>
        <row r="6">
          <cell r="B6" t="str">
            <v>Mr. A.Trehan / Mr. K. Acharya</v>
          </cell>
        </row>
        <row r="9">
          <cell r="AE9" t="str">
            <v>Mr. A.Trehan</v>
          </cell>
        </row>
        <row r="11">
          <cell r="AE11" t="str">
            <v>Mr. P. Soesilo</v>
          </cell>
        </row>
        <row r="12">
          <cell r="AE12" t="str">
            <v>Mr. Arora</v>
          </cell>
        </row>
        <row r="13">
          <cell r="AE13" t="str">
            <v>Mr. Dr.Jalan</v>
          </cell>
        </row>
        <row r="15">
          <cell r="AE15" t="str">
            <v>Mr. K. Acharya</v>
          </cell>
        </row>
        <row r="16">
          <cell r="AE16" t="str">
            <v>Mr.  M.Kapoor</v>
          </cell>
        </row>
        <row r="17">
          <cell r="AE17" t="str">
            <v>Mr. Kella</v>
          </cell>
        </row>
        <row r="18">
          <cell r="AE18" t="str">
            <v>Mr. Vijay Kumar</v>
          </cell>
        </row>
        <row r="19">
          <cell r="AE19" t="str">
            <v>Mr.AK. Srivastava</v>
          </cell>
        </row>
        <row r="20">
          <cell r="AE20" t="str">
            <v>Mr. Sanjay Mathur</v>
          </cell>
        </row>
        <row r="21">
          <cell r="AE21" t="str">
            <v>Mr. JK. Malik</v>
          </cell>
        </row>
        <row r="22">
          <cell r="AE22" t="str">
            <v>Mr. Kedia Deepak Kumar</v>
          </cell>
        </row>
        <row r="23">
          <cell r="AE23" t="str">
            <v>Mr. Manish KS</v>
          </cell>
        </row>
        <row r="24">
          <cell r="AE24" t="str">
            <v>Mr. Yuvaraj</v>
          </cell>
        </row>
        <row r="25">
          <cell r="AE25" t="str">
            <v>Mr.BK. Srivastava</v>
          </cell>
        </row>
        <row r="26">
          <cell r="AE26" t="str">
            <v>Mr. Heri</v>
          </cell>
        </row>
        <row r="27">
          <cell r="AE27" t="str">
            <v>Mr. Raturi</v>
          </cell>
        </row>
        <row r="28">
          <cell r="AE28" t="str">
            <v>Mr. Awasthi Y</v>
          </cell>
        </row>
        <row r="29">
          <cell r="AE29" t="str">
            <v>Mr. Imam Santoso</v>
          </cell>
        </row>
        <row r="30">
          <cell r="AE30" t="str">
            <v>Mr. Rajendren / Mr. Bharadwaj</v>
          </cell>
        </row>
        <row r="31">
          <cell r="AE31" t="str">
            <v>Mr. Dewanto</v>
          </cell>
        </row>
        <row r="32">
          <cell r="AE32" t="str">
            <v xml:space="preserve">Mr. M.Shukla </v>
          </cell>
        </row>
      </sheetData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BCA_2001_Completed"/>
      <sheetName val="Sheet1"/>
      <sheetName val="NBCA_2003"/>
      <sheetName val="NBCA_HOLD"/>
      <sheetName val="NBCA_CANCELLED"/>
      <sheetName val="NBCA_2002_Completed"/>
      <sheetName val="NBCA_2003 _Completed"/>
      <sheetName val="EX-RT"/>
      <sheetName val="Validity"/>
      <sheetName val="SUMM-QTR"/>
      <sheetName val="S&amp;S BGT"/>
      <sheetName val="Value"/>
      <sheetName val="S_S BGT"/>
      <sheetName val="NBCA_2003__Completed"/>
      <sheetName val="S&amp;S_BGT"/>
      <sheetName val="S_S_BGT"/>
      <sheetName val="Data"/>
      <sheetName val="Cogen"/>
      <sheetName val="UTL_Poly_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e"/>
      <sheetName val="Real"/>
      <sheetName val="FOB"/>
      <sheetName val="FG"/>
      <sheetName val="Sales-Adj"/>
      <sheetName val="Procon-Data"/>
      <sheetName val="Buffer Area"/>
      <sheetName val="Tally"/>
      <sheetName val="Thruput"/>
      <sheetName val="RMDataB"/>
      <sheetName val="RMVarB"/>
      <sheetName val="RMData"/>
      <sheetName val="RMVar"/>
      <sheetName val="PTA&amp;MEG Consp"/>
      <sheetName val="Cash Flow"/>
      <sheetName val="Detail"/>
      <sheetName val="Purchase"/>
      <sheetName val="WC"/>
      <sheetName val="Budget"/>
      <sheetName val="ITS-HRD"/>
      <sheetName val="PRM"/>
      <sheetName val="#REF"/>
      <sheetName val="P&amp;L"/>
      <sheetName val="Yarn-Rate"/>
      <sheetName val="TABLES"/>
      <sheetName val="xrate"/>
      <sheetName val="PRMT-00"/>
      <sheetName val="FREIGHT_POLY_03"/>
      <sheetName val="PRMT-03"/>
      <sheetName val="Costing"/>
      <sheetName val="Note"/>
      <sheetName val="Assume"/>
      <sheetName val="Q2 EXPECTED"/>
      <sheetName val="CP3"/>
      <sheetName val="1_O"/>
      <sheetName val="CP1"/>
      <sheetName val="P_UTL"/>
      <sheetName val="KPI CP123"/>
      <sheetName val="CP2"/>
      <sheetName val="KPI CP2"/>
      <sheetName val="D_CP123"/>
      <sheetName val="S&amp;S BGT"/>
      <sheetName val="Value"/>
      <sheetName val="LIA-JUN04"/>
      <sheetName val="PRMT_06"/>
      <sheetName val="PRMT"/>
      <sheetName val="Cash and Bank - Schedule 7"/>
      <sheetName val="Other Liabilities"/>
      <sheetName val="NBCA_2001_Completed"/>
      <sheetName val="Database"/>
      <sheetName val="EBITDA Summary"/>
      <sheetName val="Summary of Mfg Cost"/>
      <sheetName val="Batch"/>
      <sheetName val="xrt2005"/>
      <sheetName val="Buffer_Area"/>
      <sheetName val="PTA&amp;MEG_Consp"/>
      <sheetName val="Cash_Flow"/>
      <sheetName val="Q2_EXPECTED"/>
      <sheetName val="KPI_CP123"/>
      <sheetName val="KPI_CP2"/>
      <sheetName val="S&amp;S_BGT"/>
      <sheetName val="SCB 1 - Current"/>
      <sheetName val="SCB 2 - Current"/>
      <sheetName val="Raw Material Cost"/>
      <sheetName val="S"/>
      <sheetName val="Description and values"/>
      <sheetName val="POLYSOURCE2002"/>
      <sheetName val="Master TB"/>
      <sheetName val="SCI"/>
      <sheetName val="SFP"/>
      <sheetName val="Q330"/>
      <sheetName val="Q400"/>
      <sheetName val="X300"/>
      <sheetName val="D300"/>
      <sheetName val="QMIS"/>
      <sheetName val="Home"/>
      <sheetName val="Daily"/>
      <sheetName val="Monthly"/>
      <sheetName val="Yearly"/>
      <sheetName val="Others"/>
      <sheetName val="Salary Db"/>
      <sheetName val="Group"/>
      <sheetName val="F1"/>
      <sheetName val="O300"/>
      <sheetName val="Buffer_Area1"/>
      <sheetName val="PTA&amp;MEG_Consp1"/>
      <sheetName val="Cash_Flow1"/>
      <sheetName val="Q2_EXPECTED1"/>
      <sheetName val="KPI_CP1231"/>
      <sheetName val="KPI_CP21"/>
      <sheetName val="S&amp;S_BGT1"/>
      <sheetName val="EBITDA_Summary"/>
      <sheetName val="Summary_of_Mfg_Cost"/>
      <sheetName val="Cash_and_Bank_-_Schedule_7"/>
      <sheetName val="Other_Liabilities"/>
      <sheetName val="SCB_1_-_Current"/>
      <sheetName val="SCB_2_-_Current"/>
      <sheetName val="Raw_Material_Cost"/>
      <sheetName val="Index"/>
      <sheetName val="Expected Q 2"/>
      <sheetName val="V6 revalue"/>
      <sheetName val="Sheet1"/>
      <sheetName val="Export Sales"/>
      <sheetName val="Dealer Sales"/>
      <sheetName val="Domestic Sales"/>
      <sheetName val="Ratio"/>
      <sheetName val="ZC340 (2)"/>
      <sheetName val="SUAD"/>
      <sheetName val="AJE&amp;RJE"/>
      <sheetName val="2018 SUAM"/>
      <sheetName val="Updated account IVL YE 2018"/>
      <sheetName val="update account to eaudit"/>
      <sheetName val="CF"/>
      <sheetName val="CF for conso"/>
      <sheetName val="J300"/>
      <sheetName val="P300"/>
      <sheetName val="L300"/>
      <sheetName val="M300_LT"/>
      <sheetName val="N300_ST"/>
      <sheetName val="M400"/>
      <sheetName val="N400"/>
      <sheetName val="M500"/>
      <sheetName val="Q300"/>
      <sheetName val="Q320"/>
      <sheetName val="Q310"/>
      <sheetName val="X400"/>
      <sheetName val="T300"/>
      <sheetName val="T310"/>
      <sheetName val="T400"/>
      <sheetName val="ZC310"/>
      <sheetName val="ZC320"/>
      <sheetName val="ZC330"/>
      <sheetName val="ZC340"/>
      <sheetName val="ZD300"/>
      <sheetName val="V310"/>
      <sheetName val="Formulas"/>
      <sheetName val="YQty"/>
      <sheetName val="Invento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7">
          <cell r="A17" t="str">
            <v>PRODUCT</v>
          </cell>
          <cell r="B17" t="str">
            <v>MONTH</v>
          </cell>
        </row>
        <row r="18">
          <cell r="A18" t="str">
            <v>SSP</v>
          </cell>
          <cell r="B18" t="str">
            <v>&lt;37561</v>
          </cell>
        </row>
        <row r="19">
          <cell r="A19" t="str">
            <v>PRODUCT</v>
          </cell>
          <cell r="B19" t="str">
            <v>MONTH</v>
          </cell>
        </row>
        <row r="20">
          <cell r="A20" t="str">
            <v>BASE</v>
          </cell>
          <cell r="B20" t="str">
            <v>&lt;37561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ENDSGRAPH"/>
      <sheetName val="APR-2003"/>
      <sheetName val="MAR-2003"/>
      <sheetName val="FEB-2003"/>
      <sheetName val="JAN-2003"/>
      <sheetName val="DEC-2002"/>
      <sheetName val="NOV-2002"/>
      <sheetName val="OCT-2002"/>
      <sheetName val="SEPT-2002"/>
      <sheetName val="AUG-2002"/>
      <sheetName val="JUL-2002"/>
      <sheetName val="JUN-2002"/>
      <sheetName val="MAY-2002"/>
      <sheetName val="APR-2002"/>
      <sheetName val="MAR-2002"/>
      <sheetName val="FEB-2002"/>
      <sheetName val="JAN-2002"/>
      <sheetName val="DEC-2001"/>
      <sheetName val="NOV-2001"/>
      <sheetName val="OCT-2001"/>
      <sheetName val="SEPT-2001"/>
      <sheetName val="AUG-2001"/>
      <sheetName val="JUL-2001"/>
      <sheetName val="JUN-2001"/>
      <sheetName val="MAY-2001"/>
      <sheetName val="APR-2001"/>
      <sheetName val="MAR-2001"/>
      <sheetName val="FEB-2001"/>
      <sheetName val="JAN-2001"/>
      <sheetName val="DEC-2000"/>
      <sheetName val="NOV-2000"/>
      <sheetName val="Oct-2000"/>
      <sheetName val="SEP-2000"/>
      <sheetName val="AUG-2000"/>
      <sheetName val="JUL-2000"/>
      <sheetName val="JUN-2000"/>
      <sheetName val="MAY-2000"/>
      <sheetName val="APRIL-2000"/>
      <sheetName val="FEB-2003 "/>
      <sheetName val="MARCH-2000"/>
      <sheetName val="FEBUARY-2000"/>
      <sheetName val="DAILY"/>
      <sheetName val="JANUARY-2000"/>
      <sheetName val="DECEMBER-99"/>
      <sheetName val="NOVEMBER-99"/>
      <sheetName val="OCTOBER-99 "/>
      <sheetName val="SEPTEMBER-99"/>
      <sheetName val="AUGUST-99"/>
      <sheetName val="JULY-99"/>
      <sheetName val="JUNE-99"/>
      <sheetName val="MAY-99"/>
      <sheetName val="APRIL-99"/>
      <sheetName val="MARCH-99"/>
      <sheetName val="SEPT-2003"/>
      <sheetName val="AUG-2003"/>
      <sheetName val="JULY-2003"/>
      <sheetName val="JUN-2003"/>
      <sheetName val="MAY-2003"/>
      <sheetName val="FEBRUARY-99"/>
      <sheetName val="dec -2003"/>
      <sheetName val="DEC-2003"/>
      <sheetName val="NOV-2003"/>
      <sheetName val="OCT-2003"/>
      <sheetName val="OCT_2001"/>
      <sheetName val="Table"/>
      <sheetName val="Database"/>
      <sheetName val="PRMT-05"/>
      <sheetName val="SUMM-QTR"/>
      <sheetName val="Data"/>
      <sheetName val="Cogen"/>
      <sheetName val="요인분석"/>
      <sheetName val="LIA-JUN04"/>
      <sheetName val="Data2008"/>
      <sheetName val="LAPOR"/>
      <sheetName val="Customers"/>
      <sheetName val="Dashboard"/>
      <sheetName val="Control"/>
      <sheetName val="FIBERSBookedOrders by week"/>
      <sheetName val="General Assumptions"/>
      <sheetName val="Cover"/>
      <sheetName val="DEPR-1"/>
      <sheetName val="PRMT_05"/>
      <sheetName val="SUMM_QTR"/>
      <sheetName val="ALL"/>
      <sheetName val="MD&amp;A"/>
      <sheetName val="CP1"/>
      <sheetName val="CP2"/>
      <sheetName val="OCT-2002 "/>
      <sheetName val="PMIX"/>
      <sheetName val="MC-STAT"/>
      <sheetName val="MASTER"/>
      <sheetName val="Machines_A 8"/>
      <sheetName val="P&amp;L Yrly_ Pg 1"/>
      <sheetName val="AnnexIII"/>
      <sheetName val="POLYCONTRACT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 refreshError="1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T-00"/>
      <sheetName val="NOTES-PB"/>
      <sheetName val="NOTE-MEETING"/>
      <sheetName val="RECO"/>
      <sheetName val="SUMM-QTR"/>
      <sheetName val="COMMENT"/>
      <sheetName val="MTH-QTR"/>
      <sheetName val="Sensitivity"/>
      <sheetName val="FundFlow"/>
      <sheetName val="REALSUM"/>
      <sheetName val="SUMPROD"/>
      <sheetName val="POY JAN-MAR"/>
      <sheetName val="POY APR-DEC"/>
      <sheetName val="CONT"/>
      <sheetName val="REAL_1"/>
      <sheetName val="REAL_2"/>
      <sheetName val="REAL_3"/>
      <sheetName val="REAL_4"/>
      <sheetName val="REAL-00"/>
      <sheetName val="qty"/>
      <sheetName val="PRICELIST"/>
      <sheetName val="MARGIN"/>
      <sheetName val="RMRATE"/>
      <sheetName val="RMQTY"/>
      <sheetName val="RM-4"/>
      <sheetName val="RM-3"/>
      <sheetName val="RM-2"/>
      <sheetName val="RM-1"/>
      <sheetName val="RM-00"/>
      <sheetName val="PROCCONS"/>
      <sheetName val="SALARY-CP3"/>
      <sheetName val="SALARY-CP1"/>
      <sheetName val="INS-CH"/>
      <sheetName val="FOH-DETAIL"/>
      <sheetName val="OTH-STR"/>
      <sheetName val="ADM-DETAIL"/>
      <sheetName val="FOH-SUM"/>
      <sheetName val="ADM-SUM"/>
      <sheetName val="SOH-DETAIL"/>
      <sheetName val="SELL-EXP"/>
      <sheetName val="PRD-STR"/>
      <sheetName val="HRD"/>
      <sheetName val="ITS"/>
      <sheetName val="PCK-CP1"/>
      <sheetName val="PCK-CP3"/>
      <sheetName val="ENGG_BUD"/>
      <sheetName val="DGH"/>
      <sheetName val="POWR-FUEL"/>
      <sheetName val="DGCOST"/>
      <sheetName val="depr-3"/>
      <sheetName val="depr-1"/>
      <sheetName val="INT-SALES"/>
      <sheetName val="INT-CP1"/>
      <sheetName val="LOANRP-CP1"/>
      <sheetName val="INT-CP3"/>
      <sheetName val="LOANRP-CP3"/>
      <sheetName val="INDEX"/>
      <sheetName val="exc"/>
      <sheetName val="PRMT_00"/>
      <sheetName val="Depr"/>
      <sheetName val="LC"/>
      <sheetName val="OCT-2001"/>
      <sheetName val="Database"/>
      <sheetName val="Table"/>
      <sheetName val="MD&amp;A"/>
      <sheetName val="Control - Fibers"/>
      <sheetName val="CP3"/>
      <sheetName val="1_O"/>
      <sheetName val="CP1"/>
      <sheetName val="P_UTL"/>
      <sheetName val="KPI CP123"/>
      <sheetName val="CP2"/>
      <sheetName val="KPI CP2"/>
      <sheetName val="D_CP123"/>
      <sheetName val="Costing"/>
      <sheetName val="BS"/>
      <sheetName val="P&amp;L"/>
      <sheetName val="ADJ - RATE"/>
      <sheetName val="LAPOR"/>
      <sheetName val="10-1 Media"/>
      <sheetName val="10-cut"/>
      <sheetName val="M_Maincomp"/>
      <sheetName val="POY_JAN-MAR"/>
      <sheetName val="POY_APR-DEC"/>
      <sheetName val="Control_-_Fibers"/>
      <sheetName val="KPI_CP123"/>
      <sheetName val="KPI_CP2"/>
      <sheetName val="B00-REV"/>
      <sheetName val="Update_041110"/>
      <sheetName val="Currencies"/>
      <sheetName val="Equities"/>
      <sheetName val="Descarga Datos"/>
      <sheetName val="Delta"/>
      <sheetName val="Manpower"/>
      <sheetName val="Act vs Bud 2020 Plant - P&amp;L"/>
      <sheetName val="DST0_fgi0CM"/>
      <sheetName val="dim_POtype"/>
    </sheetNames>
    <sheetDataSet>
      <sheetData sheetId="0" refreshError="1">
        <row r="8">
          <cell r="H8">
            <v>1.862695238095238</v>
          </cell>
        </row>
      </sheetData>
      <sheetData sheetId="1">
        <row r="8">
          <cell r="H8">
            <v>1.862695238095238</v>
          </cell>
        </row>
      </sheetData>
      <sheetData sheetId="2">
        <row r="8">
          <cell r="H8">
            <v>1.862695238095238</v>
          </cell>
        </row>
      </sheetData>
      <sheetData sheetId="3">
        <row r="9">
          <cell r="C9">
            <v>1.0909090909090908</v>
          </cell>
        </row>
      </sheetData>
      <sheetData sheetId="4">
        <row r="9">
          <cell r="C9">
            <v>1.0909090909090908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8">
          <cell r="H8">
            <v>1.862695238095238</v>
          </cell>
        </row>
      </sheetData>
      <sheetData sheetId="58">
        <row r="8">
          <cell r="H8">
            <v>1.862695238095238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28"/>
  <sheetViews>
    <sheetView tabSelected="1" view="pageBreakPreview" zoomScale="70" zoomScaleNormal="70" zoomScaleSheetLayoutView="70" workbookViewId="0">
      <pane ySplit="3" topLeftCell="A4" activePane="bottomLeft" state="frozen"/>
      <selection activeCell="AM74" sqref="AM74"/>
      <selection pane="bottomLeft"/>
    </sheetView>
  </sheetViews>
  <sheetFormatPr defaultColWidth="9.1796875" defaultRowHeight="14" outlineLevelRow="4"/>
  <cols>
    <col min="1" max="1" width="12.453125" style="1" customWidth="1"/>
    <col min="2" max="2" width="40.6328125" style="1" bestFit="1" customWidth="1"/>
    <col min="3" max="3" width="15.453125" style="1" customWidth="1"/>
    <col min="4" max="4" width="37.453125" style="1" customWidth="1"/>
    <col min="5" max="5" width="28.08984375" style="1" customWidth="1"/>
    <col min="6" max="6" width="12.1796875" style="1" customWidth="1"/>
    <col min="7" max="8" width="15.26953125" style="1" customWidth="1"/>
    <col min="9" max="16384" width="9.1796875" style="1"/>
  </cols>
  <sheetData>
    <row r="1" spans="1:11">
      <c r="A1" s="45" t="s">
        <v>138</v>
      </c>
      <c r="B1" s="15"/>
    </row>
    <row r="2" spans="1:11" ht="25">
      <c r="A2" s="44" t="s">
        <v>137</v>
      </c>
      <c r="E2" s="43"/>
      <c r="F2" s="32"/>
      <c r="G2" s="32"/>
    </row>
    <row r="3" spans="1:11" ht="60">
      <c r="A3" s="42" t="s">
        <v>136</v>
      </c>
      <c r="B3" s="42" t="s">
        <v>135</v>
      </c>
      <c r="C3" s="42" t="s">
        <v>134</v>
      </c>
      <c r="D3" s="42" t="s">
        <v>133</v>
      </c>
      <c r="E3" s="42" t="s">
        <v>132</v>
      </c>
      <c r="F3" s="42" t="s">
        <v>131</v>
      </c>
      <c r="G3" s="42" t="s">
        <v>130</v>
      </c>
      <c r="H3" s="42" t="s">
        <v>129</v>
      </c>
    </row>
    <row r="4" spans="1:11" ht="15.5">
      <c r="A4" s="18">
        <v>2020</v>
      </c>
      <c r="B4" s="18" t="s">
        <v>128</v>
      </c>
      <c r="C4" s="19">
        <v>43899</v>
      </c>
      <c r="D4" s="18" t="s">
        <v>127</v>
      </c>
      <c r="E4" s="39" t="s">
        <v>121</v>
      </c>
      <c r="F4" s="17">
        <v>0.7</v>
      </c>
      <c r="G4" s="16">
        <v>30</v>
      </c>
      <c r="H4" s="16">
        <v>30</v>
      </c>
    </row>
    <row r="5" spans="1:11" ht="31" outlineLevel="2">
      <c r="A5" s="18">
        <v>2020</v>
      </c>
      <c r="B5" s="18" t="s">
        <v>126</v>
      </c>
      <c r="C5" s="19">
        <v>43833</v>
      </c>
      <c r="D5" s="18" t="s">
        <v>125</v>
      </c>
      <c r="E5" s="39" t="s">
        <v>124</v>
      </c>
      <c r="F5" s="17">
        <v>1</v>
      </c>
      <c r="G5" s="16">
        <f>2.17*1000</f>
        <v>2170</v>
      </c>
      <c r="H5" s="16">
        <f>G5</f>
        <v>2170</v>
      </c>
    </row>
    <row r="6" spans="1:11" ht="15.5" outlineLevel="1">
      <c r="A6" s="26" t="s">
        <v>123</v>
      </c>
      <c r="B6" s="24"/>
      <c r="C6" s="25"/>
      <c r="D6" s="24"/>
      <c r="E6" s="24"/>
      <c r="F6" s="38"/>
      <c r="G6" s="22">
        <f>SUM(G4:G5)</f>
        <v>2200</v>
      </c>
      <c r="H6" s="22">
        <f>SUM(H4:H5)</f>
        <v>2200</v>
      </c>
    </row>
    <row r="7" spans="1:11" ht="15.5" outlineLevel="2">
      <c r="A7" s="18">
        <v>2019</v>
      </c>
      <c r="B7" s="18" t="s">
        <v>122</v>
      </c>
      <c r="C7" s="19">
        <v>43802</v>
      </c>
      <c r="D7" s="39" t="s">
        <v>9</v>
      </c>
      <c r="E7" s="18" t="s">
        <v>121</v>
      </c>
      <c r="F7" s="17">
        <v>1</v>
      </c>
      <c r="G7" s="16">
        <v>40</v>
      </c>
      <c r="H7" s="16">
        <v>40</v>
      </c>
      <c r="I7" s="41"/>
    </row>
    <row r="8" spans="1:11" ht="15.5" outlineLevel="2">
      <c r="A8" s="18">
        <v>2019</v>
      </c>
      <c r="B8" s="18" t="s">
        <v>120</v>
      </c>
      <c r="C8" s="19">
        <v>43788</v>
      </c>
      <c r="D8" s="39" t="s">
        <v>119</v>
      </c>
      <c r="E8" s="18" t="s">
        <v>83</v>
      </c>
      <c r="F8" s="17">
        <v>1</v>
      </c>
      <c r="G8" s="16">
        <v>30</v>
      </c>
      <c r="H8" s="16">
        <v>30</v>
      </c>
      <c r="I8" s="41"/>
    </row>
    <row r="9" spans="1:11" ht="15.5" outlineLevel="2">
      <c r="A9" s="18">
        <v>2019</v>
      </c>
      <c r="B9" s="39" t="s">
        <v>118</v>
      </c>
      <c r="C9" s="19">
        <v>43740</v>
      </c>
      <c r="D9" s="18" t="s">
        <v>48</v>
      </c>
      <c r="E9" s="18" t="s">
        <v>39</v>
      </c>
      <c r="F9" s="17">
        <v>1</v>
      </c>
      <c r="G9" s="16">
        <v>18</v>
      </c>
      <c r="H9" s="16">
        <v>18</v>
      </c>
    </row>
    <row r="10" spans="1:11" ht="15.5" outlineLevel="4">
      <c r="A10" s="18">
        <v>2019</v>
      </c>
      <c r="B10" s="18" t="s">
        <v>117</v>
      </c>
      <c r="C10" s="19">
        <v>43558</v>
      </c>
      <c r="D10" s="18" t="s">
        <v>76</v>
      </c>
      <c r="E10" s="18" t="s">
        <v>116</v>
      </c>
      <c r="F10" s="17">
        <v>0.38564300000000001</v>
      </c>
      <c r="G10" s="16">
        <v>613.20000000000005</v>
      </c>
      <c r="H10" s="16">
        <v>423</v>
      </c>
      <c r="J10" s="32"/>
      <c r="K10" s="32"/>
    </row>
    <row r="11" spans="1:11" ht="15.5" outlineLevel="4">
      <c r="A11" s="18">
        <v>2019</v>
      </c>
      <c r="B11" s="18" t="s">
        <v>115</v>
      </c>
      <c r="C11" s="19">
        <v>43528</v>
      </c>
      <c r="D11" s="18" t="s">
        <v>81</v>
      </c>
      <c r="E11" s="18" t="s">
        <v>8</v>
      </c>
      <c r="F11" s="17">
        <v>1</v>
      </c>
      <c r="G11" s="16">
        <v>137</v>
      </c>
      <c r="H11" s="16">
        <v>137</v>
      </c>
      <c r="J11" s="32"/>
      <c r="K11" s="32"/>
    </row>
    <row r="12" spans="1:11" ht="15.5" outlineLevel="4">
      <c r="A12" s="18">
        <v>2019</v>
      </c>
      <c r="B12" s="18" t="s">
        <v>114</v>
      </c>
      <c r="C12" s="19">
        <v>43524</v>
      </c>
      <c r="D12" s="18" t="s">
        <v>113</v>
      </c>
      <c r="E12" s="18" t="s">
        <v>83</v>
      </c>
      <c r="F12" s="17">
        <v>0.8</v>
      </c>
      <c r="G12" s="16">
        <v>17.5</v>
      </c>
      <c r="H12" s="16">
        <v>17.5</v>
      </c>
    </row>
    <row r="13" spans="1:11" ht="15.5" outlineLevel="4">
      <c r="A13" s="18">
        <v>2019</v>
      </c>
      <c r="B13" s="18" t="s">
        <v>112</v>
      </c>
      <c r="C13" s="19">
        <v>43518</v>
      </c>
      <c r="D13" s="18" t="s">
        <v>92</v>
      </c>
      <c r="E13" s="18" t="s">
        <v>31</v>
      </c>
      <c r="F13" s="17">
        <v>1</v>
      </c>
      <c r="G13" s="16">
        <v>70</v>
      </c>
      <c r="H13" s="16">
        <v>70</v>
      </c>
    </row>
    <row r="14" spans="1:11" ht="15.5" outlineLevel="4">
      <c r="A14" s="18">
        <v>2019</v>
      </c>
      <c r="B14" s="18" t="s">
        <v>111</v>
      </c>
      <c r="C14" s="19">
        <v>43480</v>
      </c>
      <c r="D14" s="18" t="s">
        <v>9</v>
      </c>
      <c r="E14" s="18" t="s">
        <v>8</v>
      </c>
      <c r="F14" s="17">
        <v>1</v>
      </c>
      <c r="G14" s="16">
        <v>32.658999999999999</v>
      </c>
      <c r="H14" s="16">
        <v>32.658999999999999</v>
      </c>
    </row>
    <row r="15" spans="1:11" ht="15.5" outlineLevel="1">
      <c r="A15" s="26" t="s">
        <v>110</v>
      </c>
      <c r="B15" s="24"/>
      <c r="C15" s="25"/>
      <c r="D15" s="24"/>
      <c r="E15" s="24"/>
      <c r="F15" s="38"/>
      <c r="G15" s="22">
        <f>SUM(G7:G14)</f>
        <v>958.35900000000004</v>
      </c>
      <c r="H15" s="22">
        <f>SUM(H7:H14)</f>
        <v>768.15899999999999</v>
      </c>
    </row>
    <row r="16" spans="1:11" ht="15.5" outlineLevel="2">
      <c r="A16" s="18">
        <v>2018</v>
      </c>
      <c r="B16" s="18" t="s">
        <v>109</v>
      </c>
      <c r="C16" s="40">
        <v>43462</v>
      </c>
      <c r="D16" s="18" t="s">
        <v>9</v>
      </c>
      <c r="E16" s="18" t="s">
        <v>108</v>
      </c>
      <c r="F16" s="17">
        <f>1/3</f>
        <v>0.33333333333333331</v>
      </c>
      <c r="G16" s="16">
        <f>(1100+1300)*33.3333%</f>
        <v>799.99919999999997</v>
      </c>
      <c r="H16" s="16">
        <f>(1100+1300)*33.3333%</f>
        <v>799.99919999999997</v>
      </c>
    </row>
    <row r="17" spans="1:8" ht="15.5" outlineLevel="2">
      <c r="A17" s="18">
        <v>2018</v>
      </c>
      <c r="B17" s="18" t="s">
        <v>107</v>
      </c>
      <c r="C17" s="40">
        <v>43427</v>
      </c>
      <c r="D17" s="18" t="s">
        <v>106</v>
      </c>
      <c r="E17" s="18" t="s">
        <v>105</v>
      </c>
      <c r="F17" s="17">
        <v>1</v>
      </c>
      <c r="G17" s="16">
        <v>3.6</v>
      </c>
      <c r="H17" s="16">
        <v>3.6</v>
      </c>
    </row>
    <row r="18" spans="1:8" ht="15.5" outlineLevel="2">
      <c r="A18" s="18">
        <v>2018</v>
      </c>
      <c r="B18" s="18" t="s">
        <v>104</v>
      </c>
      <c r="C18" s="40">
        <v>43417</v>
      </c>
      <c r="D18" s="18" t="s">
        <v>94</v>
      </c>
      <c r="E18" s="18" t="s">
        <v>39</v>
      </c>
      <c r="F18" s="17">
        <v>0.74</v>
      </c>
      <c r="G18" s="16">
        <v>70</v>
      </c>
      <c r="H18" s="16">
        <v>70</v>
      </c>
    </row>
    <row r="19" spans="1:8" s="15" customFormat="1" ht="15.5" outlineLevel="2">
      <c r="A19" s="18">
        <v>2018</v>
      </c>
      <c r="B19" s="18" t="s">
        <v>103</v>
      </c>
      <c r="C19" s="40">
        <v>43403</v>
      </c>
      <c r="D19" s="18" t="s">
        <v>102</v>
      </c>
      <c r="E19" s="18" t="s">
        <v>83</v>
      </c>
      <c r="F19" s="17">
        <v>1</v>
      </c>
      <c r="G19" s="16">
        <v>50</v>
      </c>
      <c r="H19" s="16">
        <v>50</v>
      </c>
    </row>
    <row r="20" spans="1:8" ht="15.5" outlineLevel="2">
      <c r="A20" s="29">
        <v>2018</v>
      </c>
      <c r="B20" s="29" t="s">
        <v>101</v>
      </c>
      <c r="C20" s="30">
        <v>43299</v>
      </c>
      <c r="D20" s="29" t="s">
        <v>44</v>
      </c>
      <c r="E20" s="29" t="s">
        <v>15</v>
      </c>
      <c r="F20" s="33">
        <v>0.74</v>
      </c>
      <c r="G20" s="37">
        <f>500*74%-G51</f>
        <v>155</v>
      </c>
      <c r="H20" s="37">
        <f>500*74%-H51</f>
        <v>155</v>
      </c>
    </row>
    <row r="21" spans="1:8" s="15" customFormat="1" ht="31" outlineLevel="2">
      <c r="A21" s="18">
        <v>2018</v>
      </c>
      <c r="B21" s="18" t="s">
        <v>100</v>
      </c>
      <c r="C21" s="19">
        <v>43311</v>
      </c>
      <c r="D21" s="18" t="s">
        <v>87</v>
      </c>
      <c r="E21" s="39" t="s">
        <v>99</v>
      </c>
      <c r="F21" s="17">
        <v>1</v>
      </c>
      <c r="G21" s="16">
        <v>52</v>
      </c>
      <c r="H21" s="16">
        <v>52</v>
      </c>
    </row>
    <row r="22" spans="1:8" s="15" customFormat="1" ht="15.5" outlineLevel="2">
      <c r="A22" s="18">
        <v>2018</v>
      </c>
      <c r="B22" s="18" t="s">
        <v>98</v>
      </c>
      <c r="C22" s="19">
        <v>43306</v>
      </c>
      <c r="D22" s="18" t="s">
        <v>97</v>
      </c>
      <c r="E22" s="18" t="s">
        <v>96</v>
      </c>
      <c r="F22" s="17">
        <v>0.65720000000000001</v>
      </c>
      <c r="G22" s="16">
        <v>203</v>
      </c>
      <c r="H22" s="16">
        <v>203</v>
      </c>
    </row>
    <row r="23" spans="1:8" s="15" customFormat="1" ht="15.5" outlineLevel="2">
      <c r="A23" s="18">
        <v>2018</v>
      </c>
      <c r="B23" s="18" t="s">
        <v>95</v>
      </c>
      <c r="C23" s="19">
        <v>43265</v>
      </c>
      <c r="D23" s="18" t="s">
        <v>94</v>
      </c>
      <c r="E23" s="18" t="s">
        <v>8</v>
      </c>
      <c r="F23" s="17">
        <v>0.5</v>
      </c>
      <c r="G23" s="16">
        <v>540</v>
      </c>
      <c r="H23" s="16">
        <v>540</v>
      </c>
    </row>
    <row r="24" spans="1:8" s="15" customFormat="1" ht="15.5" outlineLevel="2">
      <c r="A24" s="18">
        <v>2018</v>
      </c>
      <c r="B24" s="18" t="s">
        <v>93</v>
      </c>
      <c r="C24" s="19">
        <v>43244</v>
      </c>
      <c r="D24" s="18" t="s">
        <v>92</v>
      </c>
      <c r="E24" s="18" t="s">
        <v>8</v>
      </c>
      <c r="F24" s="17">
        <v>1</v>
      </c>
      <c r="G24" s="16">
        <v>550</v>
      </c>
      <c r="H24" s="16">
        <v>550</v>
      </c>
    </row>
    <row r="25" spans="1:8" s="9" customFormat="1" ht="15.5" outlineLevel="1">
      <c r="A25" s="26" t="s">
        <v>91</v>
      </c>
      <c r="B25" s="24"/>
      <c r="C25" s="25"/>
      <c r="D25" s="24"/>
      <c r="E25" s="24"/>
      <c r="F25" s="38"/>
      <c r="G25" s="22">
        <f>SUM(G16:G24)</f>
        <v>2423.5992000000001</v>
      </c>
      <c r="H25" s="22">
        <f>SUM(H16:H24)</f>
        <v>2423.5992000000001</v>
      </c>
    </row>
    <row r="26" spans="1:8" s="15" customFormat="1" ht="15.5" outlineLevel="2">
      <c r="A26" s="18">
        <v>2017</v>
      </c>
      <c r="B26" s="18" t="s">
        <v>90</v>
      </c>
      <c r="C26" s="19">
        <v>43068</v>
      </c>
      <c r="D26" s="18" t="s">
        <v>89</v>
      </c>
      <c r="E26" s="18" t="s">
        <v>15</v>
      </c>
      <c r="F26" s="17">
        <v>1</v>
      </c>
      <c r="G26" s="16">
        <v>700</v>
      </c>
      <c r="H26" s="16">
        <v>700</v>
      </c>
    </row>
    <row r="27" spans="1:8" s="15" customFormat="1" ht="15.5" outlineLevel="2">
      <c r="A27" s="18">
        <v>2017</v>
      </c>
      <c r="B27" s="18" t="s">
        <v>88</v>
      </c>
      <c r="C27" s="19">
        <v>43013</v>
      </c>
      <c r="D27" s="18" t="s">
        <v>87</v>
      </c>
      <c r="E27" s="18" t="s">
        <v>83</v>
      </c>
      <c r="F27" s="17">
        <v>1</v>
      </c>
      <c r="G27" s="16">
        <v>35</v>
      </c>
      <c r="H27" s="16">
        <v>35</v>
      </c>
    </row>
    <row r="28" spans="1:8" s="15" customFormat="1" ht="15.5" outlineLevel="2">
      <c r="A28" s="18">
        <v>2017</v>
      </c>
      <c r="B28" s="18" t="s">
        <v>86</v>
      </c>
      <c r="C28" s="19">
        <v>43007</v>
      </c>
      <c r="D28" s="18" t="s">
        <v>56</v>
      </c>
      <c r="E28" s="18" t="s">
        <v>83</v>
      </c>
      <c r="F28" s="17">
        <v>1</v>
      </c>
      <c r="G28" s="16">
        <v>22.4</v>
      </c>
      <c r="H28" s="16">
        <v>22.4</v>
      </c>
    </row>
    <row r="29" spans="1:8" s="15" customFormat="1" ht="15.5" outlineLevel="2">
      <c r="A29" s="18">
        <v>2017</v>
      </c>
      <c r="B29" s="18" t="s">
        <v>85</v>
      </c>
      <c r="C29" s="19">
        <v>42886</v>
      </c>
      <c r="D29" s="18" t="s">
        <v>84</v>
      </c>
      <c r="E29" s="18" t="s">
        <v>83</v>
      </c>
      <c r="F29" s="17">
        <v>1</v>
      </c>
      <c r="G29" s="16">
        <v>35.5</v>
      </c>
      <c r="H29" s="16">
        <f>G29</f>
        <v>35.5</v>
      </c>
    </row>
    <row r="30" spans="1:8" s="15" customFormat="1" ht="15.5" outlineLevel="2">
      <c r="A30" s="18">
        <v>2017</v>
      </c>
      <c r="B30" s="18" t="s">
        <v>82</v>
      </c>
      <c r="C30" s="19">
        <v>42860</v>
      </c>
      <c r="D30" s="18" t="s">
        <v>81</v>
      </c>
      <c r="E30" s="18" t="s">
        <v>80</v>
      </c>
      <c r="F30" s="17">
        <v>1</v>
      </c>
      <c r="G30" s="16">
        <v>0</v>
      </c>
      <c r="H30" s="16">
        <v>0</v>
      </c>
    </row>
    <row r="31" spans="1:8" s="9" customFormat="1" ht="15.5" outlineLevel="1">
      <c r="A31" s="26" t="s">
        <v>79</v>
      </c>
      <c r="B31" s="24"/>
      <c r="C31" s="25"/>
      <c r="D31" s="24"/>
      <c r="E31" s="24"/>
      <c r="F31" s="38"/>
      <c r="G31" s="22">
        <f>SUBTOTAL(9,G26:G30)</f>
        <v>792.9</v>
      </c>
      <c r="H31" s="22">
        <f>SUBTOTAL(9,H26:H30)</f>
        <v>792.9</v>
      </c>
    </row>
    <row r="32" spans="1:8" ht="15.5" outlineLevel="2">
      <c r="A32" s="29">
        <v>2016</v>
      </c>
      <c r="B32" s="29" t="s">
        <v>78</v>
      </c>
      <c r="C32" s="30">
        <v>42625</v>
      </c>
      <c r="D32" s="29" t="s">
        <v>76</v>
      </c>
      <c r="E32" s="29" t="s">
        <v>8</v>
      </c>
      <c r="F32" s="33">
        <v>0.5</v>
      </c>
      <c r="G32" s="27">
        <f>480*50%</f>
        <v>240</v>
      </c>
      <c r="H32" s="27">
        <f>G32</f>
        <v>240</v>
      </c>
    </row>
    <row r="33" spans="1:40" ht="15.5" outlineLevel="2">
      <c r="A33" s="29">
        <v>2016</v>
      </c>
      <c r="B33" s="29" t="s">
        <v>77</v>
      </c>
      <c r="C33" s="30">
        <v>42625</v>
      </c>
      <c r="D33" s="29" t="s">
        <v>76</v>
      </c>
      <c r="E33" s="29" t="s">
        <v>8</v>
      </c>
      <c r="F33" s="33">
        <v>0.5</v>
      </c>
      <c r="G33" s="37">
        <f>-G37/2</f>
        <v>-108</v>
      </c>
      <c r="H33" s="37">
        <f>-H37/2</f>
        <v>-109.5</v>
      </c>
    </row>
    <row r="34" spans="1:40" s="15" customFormat="1" ht="15.5" outlineLevel="2">
      <c r="A34" s="18">
        <v>2016</v>
      </c>
      <c r="B34" s="18" t="s">
        <v>75</v>
      </c>
      <c r="C34" s="19">
        <v>42460</v>
      </c>
      <c r="D34" s="18" t="s">
        <v>74</v>
      </c>
      <c r="E34" s="18" t="s">
        <v>73</v>
      </c>
      <c r="F34" s="17">
        <v>1</v>
      </c>
      <c r="G34" s="16">
        <v>1020</v>
      </c>
      <c r="H34" s="16">
        <v>1020</v>
      </c>
    </row>
    <row r="35" spans="1:40" s="15" customFormat="1" ht="15.5" outlineLevel="2">
      <c r="A35" s="18">
        <v>2016</v>
      </c>
      <c r="B35" s="18" t="s">
        <v>72</v>
      </c>
      <c r="C35" s="19">
        <v>42467</v>
      </c>
      <c r="D35" s="18" t="s">
        <v>71</v>
      </c>
      <c r="E35" s="18" t="s">
        <v>70</v>
      </c>
      <c r="F35" s="17">
        <v>1</v>
      </c>
      <c r="G35" s="16">
        <v>720</v>
      </c>
      <c r="H35" s="16">
        <v>746</v>
      </c>
    </row>
    <row r="36" spans="1:40" s="9" customFormat="1" ht="15.5" outlineLevel="1">
      <c r="A36" s="26" t="s">
        <v>69</v>
      </c>
      <c r="B36" s="24"/>
      <c r="C36" s="25"/>
      <c r="D36" s="24"/>
      <c r="E36" s="24"/>
      <c r="F36" s="31"/>
      <c r="G36" s="22">
        <f>SUBTOTAL(9,G32:G35)</f>
        <v>1872</v>
      </c>
      <c r="H36" s="22">
        <f>SUBTOTAL(9,H32:H35)</f>
        <v>1896.5</v>
      </c>
    </row>
    <row r="37" spans="1:40" ht="15.5" outlineLevel="2">
      <c r="A37" s="29">
        <v>2015</v>
      </c>
      <c r="B37" s="29" t="s">
        <v>68</v>
      </c>
      <c r="C37" s="30">
        <v>42361</v>
      </c>
      <c r="D37" s="29" t="s">
        <v>67</v>
      </c>
      <c r="E37" s="29" t="s">
        <v>8</v>
      </c>
      <c r="F37" s="33">
        <v>1</v>
      </c>
      <c r="G37" s="27">
        <v>216</v>
      </c>
      <c r="H37" s="27">
        <v>219</v>
      </c>
    </row>
    <row r="38" spans="1:40" s="15" customFormat="1" ht="15.5" outlineLevel="2">
      <c r="A38" s="18">
        <v>2015</v>
      </c>
      <c r="B38" s="18" t="s">
        <v>66</v>
      </c>
      <c r="C38" s="19">
        <v>42270</v>
      </c>
      <c r="D38" s="18" t="s">
        <v>65</v>
      </c>
      <c r="E38" s="18" t="s">
        <v>64</v>
      </c>
      <c r="F38" s="36">
        <v>0.90400000000000003</v>
      </c>
      <c r="G38" s="16">
        <v>400</v>
      </c>
      <c r="H38" s="16">
        <v>440</v>
      </c>
    </row>
    <row r="39" spans="1:40" s="15" customFormat="1" ht="15.5" outlineLevel="2">
      <c r="A39" s="18">
        <v>2015</v>
      </c>
      <c r="B39" s="18" t="s">
        <v>63</v>
      </c>
      <c r="C39" s="19">
        <v>42135</v>
      </c>
      <c r="D39" s="18" t="s">
        <v>5</v>
      </c>
      <c r="E39" s="18" t="s">
        <v>8</v>
      </c>
      <c r="F39" s="36">
        <v>0.98970000000000002</v>
      </c>
      <c r="G39" s="16">
        <v>105</v>
      </c>
      <c r="H39" s="16">
        <v>121.18</v>
      </c>
    </row>
    <row r="40" spans="1:40" s="15" customFormat="1" ht="15.5" outlineLevel="2">
      <c r="A40" s="18">
        <v>2015</v>
      </c>
      <c r="B40" s="18" t="s">
        <v>62</v>
      </c>
      <c r="C40" s="19">
        <v>42156</v>
      </c>
      <c r="D40" s="18" t="s">
        <v>61</v>
      </c>
      <c r="E40" s="18" t="s">
        <v>15</v>
      </c>
      <c r="F40" s="17">
        <v>1</v>
      </c>
      <c r="G40" s="16">
        <v>600</v>
      </c>
      <c r="H40" s="16">
        <v>613.20000000000005</v>
      </c>
    </row>
    <row r="41" spans="1:40" s="15" customFormat="1" ht="15.5" outlineLevel="2">
      <c r="A41" s="18">
        <v>2015</v>
      </c>
      <c r="B41" s="18" t="s">
        <v>60</v>
      </c>
      <c r="C41" s="19">
        <v>42095</v>
      </c>
      <c r="D41" s="18" t="s">
        <v>25</v>
      </c>
      <c r="E41" s="18" t="s">
        <v>31</v>
      </c>
      <c r="F41" s="17">
        <v>1</v>
      </c>
      <c r="G41" s="16">
        <v>41</v>
      </c>
      <c r="H41" s="16">
        <v>64.553424657534251</v>
      </c>
    </row>
    <row r="42" spans="1:40" s="15" customFormat="1" ht="15.5" outlineLevel="2">
      <c r="A42" s="18">
        <v>2015</v>
      </c>
      <c r="B42" s="18" t="s">
        <v>59</v>
      </c>
      <c r="C42" s="19">
        <v>42065</v>
      </c>
      <c r="D42" s="18" t="s">
        <v>53</v>
      </c>
      <c r="E42" s="18" t="s">
        <v>8</v>
      </c>
      <c r="F42" s="17">
        <v>1</v>
      </c>
      <c r="G42" s="16">
        <v>252</v>
      </c>
      <c r="H42" s="16">
        <v>273.75</v>
      </c>
    </row>
    <row r="43" spans="1:40" s="9" customFormat="1" ht="15.5" outlineLevel="1">
      <c r="A43" s="26" t="s">
        <v>58</v>
      </c>
      <c r="B43" s="24"/>
      <c r="C43" s="25"/>
      <c r="D43" s="24"/>
      <c r="E43" s="24"/>
      <c r="F43" s="31"/>
      <c r="G43" s="22">
        <f>SUBTOTAL(9,G37:G42)</f>
        <v>1614</v>
      </c>
      <c r="H43" s="22">
        <f>SUBTOTAL(9,H37:H42)</f>
        <v>1731.6834246575343</v>
      </c>
    </row>
    <row r="44" spans="1:40" s="15" customFormat="1" ht="15.5" outlineLevel="2">
      <c r="A44" s="18">
        <v>2014</v>
      </c>
      <c r="B44" s="18" t="s">
        <v>57</v>
      </c>
      <c r="C44" s="19">
        <v>41974</v>
      </c>
      <c r="D44" s="18" t="s">
        <v>56</v>
      </c>
      <c r="E44" s="18" t="s">
        <v>55</v>
      </c>
      <c r="F44" s="35">
        <v>0.51</v>
      </c>
      <c r="G44" s="21">
        <v>18</v>
      </c>
      <c r="H44" s="21">
        <v>18</v>
      </c>
    </row>
    <row r="45" spans="1:40" s="15" customFormat="1" ht="15.5" outlineLevel="2">
      <c r="A45" s="18">
        <v>2014</v>
      </c>
      <c r="B45" s="18" t="s">
        <v>54</v>
      </c>
      <c r="C45" s="19">
        <v>41792</v>
      </c>
      <c r="D45" s="18" t="s">
        <v>53</v>
      </c>
      <c r="E45" s="18" t="s">
        <v>8</v>
      </c>
      <c r="F45" s="17">
        <v>1</v>
      </c>
      <c r="G45" s="16">
        <v>130</v>
      </c>
      <c r="H45" s="21">
        <v>0</v>
      </c>
    </row>
    <row r="46" spans="1:40" s="15" customFormat="1" ht="15.5" outlineLevel="2">
      <c r="A46" s="18">
        <v>2014</v>
      </c>
      <c r="B46" s="18" t="s">
        <v>52</v>
      </c>
      <c r="C46" s="19">
        <v>41759</v>
      </c>
      <c r="D46" s="18" t="s">
        <v>51</v>
      </c>
      <c r="E46" s="18" t="s">
        <v>31</v>
      </c>
      <c r="F46" s="17">
        <v>0.8</v>
      </c>
      <c r="G46" s="16">
        <v>89.5</v>
      </c>
      <c r="H46" s="21">
        <v>84.6</v>
      </c>
    </row>
    <row r="47" spans="1:40" s="9" customFormat="1" ht="15.5" outlineLevel="1">
      <c r="A47" s="26" t="s">
        <v>50</v>
      </c>
      <c r="B47" s="24"/>
      <c r="C47" s="25"/>
      <c r="D47" s="24"/>
      <c r="E47" s="24"/>
      <c r="F47" s="31"/>
      <c r="G47" s="22">
        <f>SUBTOTAL(9,G44:G46)</f>
        <v>237.5</v>
      </c>
      <c r="H47" s="22">
        <f>SUBTOTAL(9,H44:H46)</f>
        <v>102.6</v>
      </c>
      <c r="AN47" s="34"/>
    </row>
    <row r="48" spans="1:40" s="15" customFormat="1" ht="15.5" outlineLevel="2">
      <c r="A48" s="18">
        <v>2013</v>
      </c>
      <c r="B48" s="18" t="s">
        <v>49</v>
      </c>
      <c r="C48" s="19">
        <v>41367</v>
      </c>
      <c r="D48" s="18" t="s">
        <v>48</v>
      </c>
      <c r="E48" s="18" t="s">
        <v>39</v>
      </c>
      <c r="F48" s="17">
        <v>1</v>
      </c>
      <c r="G48" s="16">
        <v>8.5</v>
      </c>
      <c r="H48" s="16">
        <v>35.58</v>
      </c>
    </row>
    <row r="49" spans="1:11" s="9" customFormat="1" ht="15.5" outlineLevel="1">
      <c r="A49" s="26" t="s">
        <v>47</v>
      </c>
      <c r="B49" s="24"/>
      <c r="C49" s="25"/>
      <c r="D49" s="24"/>
      <c r="E49" s="24"/>
      <c r="F49" s="31"/>
      <c r="G49" s="22">
        <f>SUBTOTAL(9,G48:G48)</f>
        <v>8.5</v>
      </c>
      <c r="H49" s="22">
        <f>SUBTOTAL(9,H48:H48)</f>
        <v>35.58</v>
      </c>
    </row>
    <row r="50" spans="1:11" s="15" customFormat="1" ht="15.5" outlineLevel="2">
      <c r="A50" s="18">
        <v>2012</v>
      </c>
      <c r="B50" s="18" t="s">
        <v>46</v>
      </c>
      <c r="C50" s="19">
        <v>41130</v>
      </c>
      <c r="D50" s="18" t="s">
        <v>44</v>
      </c>
      <c r="E50" s="18" t="s">
        <v>8</v>
      </c>
      <c r="F50" s="17">
        <v>1</v>
      </c>
      <c r="G50" s="16">
        <v>100.8</v>
      </c>
      <c r="H50" s="16">
        <v>105.85</v>
      </c>
    </row>
    <row r="51" spans="1:11" ht="15.5" outlineLevel="2">
      <c r="A51" s="29">
        <v>2012</v>
      </c>
      <c r="B51" s="29" t="s">
        <v>45</v>
      </c>
      <c r="C51" s="30">
        <v>41091</v>
      </c>
      <c r="D51" s="29" t="s">
        <v>44</v>
      </c>
      <c r="E51" s="29" t="s">
        <v>15</v>
      </c>
      <c r="F51" s="33">
        <v>0.43</v>
      </c>
      <c r="G51" s="27">
        <f>500*43%</f>
        <v>215</v>
      </c>
      <c r="H51" s="27">
        <f>500*43%</f>
        <v>215</v>
      </c>
      <c r="K51" s="32"/>
    </row>
    <row r="52" spans="1:11" s="15" customFormat="1" ht="15.5" outlineLevel="2">
      <c r="A52" s="18">
        <v>2012</v>
      </c>
      <c r="B52" s="18" t="s">
        <v>43</v>
      </c>
      <c r="C52" s="19">
        <v>41002</v>
      </c>
      <c r="D52" s="18" t="s">
        <v>9</v>
      </c>
      <c r="E52" s="18" t="s">
        <v>42</v>
      </c>
      <c r="F52" s="17">
        <v>1</v>
      </c>
      <c r="G52" s="16">
        <v>550</v>
      </c>
      <c r="H52" s="16">
        <v>550</v>
      </c>
    </row>
    <row r="53" spans="1:11" s="15" customFormat="1" ht="15.5" outlineLevel="2">
      <c r="A53" s="18">
        <v>2012</v>
      </c>
      <c r="B53" s="18" t="s">
        <v>41</v>
      </c>
      <c r="C53" s="19">
        <v>40963</v>
      </c>
      <c r="D53" s="18" t="s">
        <v>40</v>
      </c>
      <c r="E53" s="18" t="s">
        <v>39</v>
      </c>
      <c r="F53" s="17">
        <v>0.51</v>
      </c>
      <c r="G53" s="21">
        <v>22</v>
      </c>
      <c r="H53" s="21">
        <v>35.662388273003941</v>
      </c>
    </row>
    <row r="54" spans="1:11" s="15" customFormat="1" ht="15.5" outlineLevel="2">
      <c r="A54" s="18">
        <v>2012</v>
      </c>
      <c r="B54" s="18" t="s">
        <v>38</v>
      </c>
      <c r="C54" s="19">
        <v>40914</v>
      </c>
      <c r="D54" s="18" t="s">
        <v>37</v>
      </c>
      <c r="E54" s="18" t="s">
        <v>31</v>
      </c>
      <c r="F54" s="17">
        <v>1</v>
      </c>
      <c r="G54" s="16">
        <v>221</v>
      </c>
      <c r="H54" s="21">
        <v>204.9</v>
      </c>
    </row>
    <row r="55" spans="1:11" s="9" customFormat="1" ht="15.5" outlineLevel="1">
      <c r="A55" s="26" t="s">
        <v>36</v>
      </c>
      <c r="B55" s="24"/>
      <c r="C55" s="25"/>
      <c r="D55" s="24"/>
      <c r="E55" s="24"/>
      <c r="F55" s="31"/>
      <c r="G55" s="22">
        <f>SUBTOTAL(9,G50:G54)</f>
        <v>1108.8</v>
      </c>
      <c r="H55" s="22">
        <f>SUBTOTAL(9,H50:H54)</f>
        <v>1111.4123882730039</v>
      </c>
    </row>
    <row r="56" spans="1:11" s="15" customFormat="1" ht="15.5" outlineLevel="2">
      <c r="A56" s="18">
        <v>2011</v>
      </c>
      <c r="B56" s="18" t="s">
        <v>35</v>
      </c>
      <c r="C56" s="19">
        <v>40877</v>
      </c>
      <c r="D56" s="18" t="s">
        <v>34</v>
      </c>
      <c r="E56" s="18" t="s">
        <v>31</v>
      </c>
      <c r="F56" s="17">
        <v>1</v>
      </c>
      <c r="G56" s="16">
        <v>153</v>
      </c>
      <c r="H56" s="16">
        <v>174.47</v>
      </c>
    </row>
    <row r="57" spans="1:11" s="15" customFormat="1" ht="15.5" outlineLevel="2">
      <c r="A57" s="18">
        <v>2011</v>
      </c>
      <c r="B57" s="18" t="s">
        <v>33</v>
      </c>
      <c r="C57" s="19">
        <v>40725</v>
      </c>
      <c r="D57" s="18" t="s">
        <v>32</v>
      </c>
      <c r="E57" s="18" t="s">
        <v>31</v>
      </c>
      <c r="F57" s="17">
        <v>0.75</v>
      </c>
      <c r="G57" s="16">
        <v>123</v>
      </c>
      <c r="H57" s="16">
        <v>123</v>
      </c>
    </row>
    <row r="58" spans="1:11" s="15" customFormat="1" ht="15.5" outlineLevel="2">
      <c r="A58" s="18">
        <v>2011</v>
      </c>
      <c r="B58" s="18" t="s">
        <v>30</v>
      </c>
      <c r="C58" s="19">
        <v>40604</v>
      </c>
      <c r="D58" s="18" t="s">
        <v>29</v>
      </c>
      <c r="E58" s="18" t="s">
        <v>17</v>
      </c>
      <c r="F58" s="17">
        <v>1</v>
      </c>
      <c r="G58" s="16">
        <f>197.6+153</f>
        <v>350.6</v>
      </c>
      <c r="H58" s="16">
        <f>'[24]Installed Capacities source'!$AK$12+'[24]Installed Capacities source'!$AK$20+'[24]Installed Capacities source'!$AK$56</f>
        <v>400.40500000000003</v>
      </c>
    </row>
    <row r="59" spans="1:11" s="15" customFormat="1" ht="15.5" outlineLevel="2">
      <c r="A59" s="18">
        <v>2011</v>
      </c>
      <c r="B59" s="18" t="s">
        <v>28</v>
      </c>
      <c r="C59" s="19">
        <v>40603</v>
      </c>
      <c r="D59" s="18" t="s">
        <v>27</v>
      </c>
      <c r="E59" s="18" t="s">
        <v>17</v>
      </c>
      <c r="F59" s="17">
        <v>1</v>
      </c>
      <c r="G59" s="16">
        <f>458+478</f>
        <v>936</v>
      </c>
      <c r="H59" s="16">
        <f>'[24]Installed Capacities source'!$AK$4+'[24]Installed Capacities source'!$AK$35+'[24]Installed Capacities source'!$AK$5+'[24]Installed Capacities source'!$AK$37</f>
        <v>855.65500000000009</v>
      </c>
    </row>
    <row r="60" spans="1:11" s="15" customFormat="1" ht="15.5" outlineLevel="2">
      <c r="A60" s="18">
        <v>2011</v>
      </c>
      <c r="B60" s="18" t="s">
        <v>26</v>
      </c>
      <c r="C60" s="19">
        <v>40570</v>
      </c>
      <c r="D60" s="18" t="s">
        <v>25</v>
      </c>
      <c r="E60" s="18" t="s">
        <v>8</v>
      </c>
      <c r="F60" s="20">
        <v>1</v>
      </c>
      <c r="G60" s="16">
        <v>406</v>
      </c>
      <c r="H60" s="16">
        <v>569.40499999999997</v>
      </c>
    </row>
    <row r="61" spans="1:11" s="9" customFormat="1" ht="15.5" outlineLevel="1">
      <c r="A61" s="26" t="s">
        <v>24</v>
      </c>
      <c r="B61" s="24"/>
      <c r="C61" s="25"/>
      <c r="D61" s="24"/>
      <c r="E61" s="24"/>
      <c r="F61" s="23"/>
      <c r="G61" s="22">
        <f>SUBTOTAL(9,G56:G60)</f>
        <v>1968.6</v>
      </c>
      <c r="H61" s="22">
        <f>SUBTOTAL(9,H56:H60)</f>
        <v>2122.9350000000004</v>
      </c>
    </row>
    <row r="62" spans="1:11" ht="15.5" outlineLevel="2">
      <c r="A62" s="29">
        <v>2010</v>
      </c>
      <c r="B62" s="29" t="s">
        <v>23</v>
      </c>
      <c r="C62" s="30">
        <v>40360</v>
      </c>
      <c r="D62" s="29" t="s">
        <v>22</v>
      </c>
      <c r="E62" s="29" t="s">
        <v>12</v>
      </c>
      <c r="F62" s="28">
        <v>0.5</v>
      </c>
      <c r="G62" s="27">
        <v>172.5</v>
      </c>
      <c r="H62" s="27">
        <v>0</v>
      </c>
    </row>
    <row r="63" spans="1:11" s="15" customFormat="1" ht="15.5" outlineLevel="2">
      <c r="A63" s="18">
        <v>2010</v>
      </c>
      <c r="B63" s="18" t="s">
        <v>21</v>
      </c>
      <c r="C63" s="19">
        <v>40302</v>
      </c>
      <c r="D63" s="18" t="s">
        <v>20</v>
      </c>
      <c r="E63" s="18" t="s">
        <v>19</v>
      </c>
      <c r="F63" s="20">
        <v>1</v>
      </c>
      <c r="G63" s="16">
        <v>0</v>
      </c>
      <c r="H63" s="16">
        <v>0</v>
      </c>
    </row>
    <row r="64" spans="1:11" s="9" customFormat="1" ht="15.5" outlineLevel="1">
      <c r="A64" s="26" t="s">
        <v>18</v>
      </c>
      <c r="B64" s="24"/>
      <c r="C64" s="25"/>
      <c r="D64" s="24"/>
      <c r="E64" s="24"/>
      <c r="F64" s="23"/>
      <c r="G64" s="22">
        <f>SUBTOTAL(9,G62:G63)</f>
        <v>172.5</v>
      </c>
      <c r="H64" s="22">
        <f>SUBTOTAL(9,H62:H63)</f>
        <v>0</v>
      </c>
    </row>
    <row r="65" spans="1:8" s="15" customFormat="1" ht="15.5" outlineLevel="2">
      <c r="A65" s="18">
        <v>2008</v>
      </c>
      <c r="B65" s="18" t="s">
        <v>16</v>
      </c>
      <c r="C65" s="19">
        <v>39721</v>
      </c>
      <c r="D65" s="18" t="s">
        <v>5</v>
      </c>
      <c r="E65" s="18" t="s">
        <v>17</v>
      </c>
      <c r="F65" s="17">
        <v>1</v>
      </c>
      <c r="G65" s="16">
        <v>390.6</v>
      </c>
      <c r="H65" s="21">
        <f>'[24]Installed Capacities source'!$AK$23+'[24]Installed Capacities source'!$AK$58</f>
        <v>304.17500000000001</v>
      </c>
    </row>
    <row r="66" spans="1:8" s="15" customFormat="1" ht="15.5" outlineLevel="2">
      <c r="A66" s="18">
        <v>2008</v>
      </c>
      <c r="B66" s="18" t="s">
        <v>16</v>
      </c>
      <c r="C66" s="19">
        <v>39721</v>
      </c>
      <c r="D66" s="18" t="s">
        <v>5</v>
      </c>
      <c r="E66" s="18" t="s">
        <v>15</v>
      </c>
      <c r="F66" s="20">
        <v>1</v>
      </c>
      <c r="G66" s="16">
        <v>771</v>
      </c>
      <c r="H66" s="21">
        <v>770.88</v>
      </c>
    </row>
    <row r="67" spans="1:8" s="15" customFormat="1" ht="15.5" outlineLevel="2">
      <c r="A67" s="18">
        <v>2008</v>
      </c>
      <c r="B67" s="18" t="s">
        <v>16</v>
      </c>
      <c r="C67" s="19">
        <v>39721</v>
      </c>
      <c r="D67" s="18" t="s">
        <v>5</v>
      </c>
      <c r="E67" s="18" t="s">
        <v>15</v>
      </c>
      <c r="F67" s="20">
        <v>1</v>
      </c>
      <c r="G67" s="16">
        <v>602</v>
      </c>
      <c r="H67" s="16">
        <v>602.25</v>
      </c>
    </row>
    <row r="68" spans="1:8" s="15" customFormat="1" ht="15.5" outlineLevel="2">
      <c r="A68" s="18">
        <v>2008</v>
      </c>
      <c r="B68" s="18" t="s">
        <v>14</v>
      </c>
      <c r="C68" s="19">
        <v>39538</v>
      </c>
      <c r="D68" s="18" t="s">
        <v>13</v>
      </c>
      <c r="E68" s="18" t="s">
        <v>12</v>
      </c>
      <c r="F68" s="20">
        <v>1</v>
      </c>
      <c r="G68" s="16">
        <v>776</v>
      </c>
      <c r="H68" s="16">
        <f>'[24]Installed Capacities source'!$AK$10+'[24]Installed Capacities source'!$AK$11+'[24]Installed Capacities source'!$AK$67</f>
        <v>1136.0422222222221</v>
      </c>
    </row>
    <row r="69" spans="1:8" s="9" customFormat="1" ht="15.5" outlineLevel="1">
      <c r="A69" s="14" t="s">
        <v>11</v>
      </c>
      <c r="B69" s="12"/>
      <c r="C69" s="13"/>
      <c r="D69" s="12"/>
      <c r="E69" s="12"/>
      <c r="F69" s="11"/>
      <c r="G69" s="10">
        <f>SUBTOTAL(9,G65:G68)</f>
        <v>2539.6</v>
      </c>
      <c r="H69" s="10">
        <f>SUBTOTAL(9,H65:H68)</f>
        <v>2813.3472222222222</v>
      </c>
    </row>
    <row r="70" spans="1:8" s="15" customFormat="1" ht="15.5" outlineLevel="2">
      <c r="A70" s="18">
        <v>2003</v>
      </c>
      <c r="B70" s="18" t="s">
        <v>10</v>
      </c>
      <c r="C70" s="19"/>
      <c r="D70" s="18" t="s">
        <v>9</v>
      </c>
      <c r="E70" s="18" t="s">
        <v>8</v>
      </c>
      <c r="F70" s="17">
        <v>1</v>
      </c>
      <c r="G70" s="16">
        <v>50</v>
      </c>
      <c r="H70" s="16">
        <v>266.45</v>
      </c>
    </row>
    <row r="71" spans="1:8" s="9" customFormat="1" ht="15.5" outlineLevel="1">
      <c r="A71" s="14" t="s">
        <v>7</v>
      </c>
      <c r="B71" s="12"/>
      <c r="C71" s="13"/>
      <c r="D71" s="12"/>
      <c r="E71" s="12"/>
      <c r="F71" s="11"/>
      <c r="G71" s="10">
        <f>G70</f>
        <v>50</v>
      </c>
      <c r="H71" s="10">
        <f>H70</f>
        <v>266.45</v>
      </c>
    </row>
    <row r="72" spans="1:8" s="15" customFormat="1" ht="15.5" outlineLevel="2">
      <c r="A72" s="18">
        <v>1997</v>
      </c>
      <c r="B72" s="18" t="s">
        <v>6</v>
      </c>
      <c r="C72" s="19"/>
      <c r="D72" s="18" t="s">
        <v>5</v>
      </c>
      <c r="E72" s="18" t="s">
        <v>4</v>
      </c>
      <c r="F72" s="17">
        <v>1</v>
      </c>
      <c r="G72" s="16">
        <v>40</v>
      </c>
      <c r="H72" s="16">
        <f>+'[24]Installed Capacities source'!$AK$57</f>
        <v>114.245</v>
      </c>
    </row>
    <row r="73" spans="1:8" s="9" customFormat="1" ht="15.5" outlineLevel="1">
      <c r="A73" s="14" t="s">
        <v>3</v>
      </c>
      <c r="B73" s="12"/>
      <c r="C73" s="13"/>
      <c r="D73" s="12"/>
      <c r="E73" s="12"/>
      <c r="F73" s="11"/>
      <c r="G73" s="10">
        <f>G72</f>
        <v>40</v>
      </c>
      <c r="H73" s="10">
        <f>H72</f>
        <v>114.245</v>
      </c>
    </row>
    <row r="74" spans="1:8" s="9" customFormat="1" ht="15.5">
      <c r="A74" s="14" t="s">
        <v>2</v>
      </c>
      <c r="B74" s="12"/>
      <c r="C74" s="13"/>
      <c r="D74" s="12"/>
      <c r="E74" s="12"/>
      <c r="F74" s="11"/>
      <c r="G74" s="10">
        <f>G15+G25+G31+G36+G43+G47+G49+G55+G61+G64+G69+G71+G73+G6</f>
        <v>15986.358200000001</v>
      </c>
      <c r="H74" s="10">
        <f>H15+H25+H31+H36+H43+H47+H49+H55+H61+H64+H69+H71+H73+H6</f>
        <v>16379.411235152764</v>
      </c>
    </row>
    <row r="75" spans="1:8" ht="15.5">
      <c r="A75" s="8"/>
      <c r="B75" s="8"/>
      <c r="C75" s="8"/>
      <c r="D75" s="8"/>
      <c r="E75" s="8"/>
      <c r="F75" s="8"/>
      <c r="G75" s="8"/>
      <c r="H75" s="7"/>
    </row>
    <row r="76" spans="1:8" ht="15.5">
      <c r="A76" s="5" t="s">
        <v>1</v>
      </c>
      <c r="B76" s="4"/>
      <c r="C76" s="6"/>
      <c r="D76" s="5" t="s">
        <v>0</v>
      </c>
      <c r="E76" s="4"/>
      <c r="F76" s="4"/>
      <c r="G76" s="4"/>
      <c r="H76" s="3" t="s">
        <v>139</v>
      </c>
    </row>
    <row r="77" spans="1:8" s="2" customFormat="1"/>
    <row r="78" spans="1:8" s="2" customFormat="1"/>
    <row r="79" spans="1:8" s="2" customFormat="1"/>
    <row r="80" spans="1:8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</sheetData>
  <pageMargins left="0.25" right="0.25" top="0.75" bottom="0.75" header="0.3" footer="0.3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History of IVL M&amp;A</vt:lpstr>
      <vt:lpstr>'History of IVL M&amp;A'!Print_Area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Nitchanan Yaem-Uthai</dc:creator>
  <cp:lastModifiedBy>Nitchanan Yaem-Uthai</cp:lastModifiedBy>
  <cp:lastPrinted>2020-05-19T08:14:06Z</cp:lastPrinted>
  <dcterms:created xsi:type="dcterms:W3CDTF">2020-05-19T05:58:20Z</dcterms:created>
  <dcterms:modified xsi:type="dcterms:W3CDTF">2020-05-19T10:03:45Z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