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20\Upload to website\3q20 TH\"/>
    </mc:Choice>
  </mc:AlternateContent>
  <bookViews>
    <workbookView xWindow="0" yWindow="0" windowWidth="19200" windowHeight="7050"/>
  </bookViews>
  <sheets>
    <sheet name="Effective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>#REF!</definedName>
    <definedName name="____________________________________xlnm.Print_Area_3">NA()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>#REF!</definedName>
    <definedName name="_______________DAT1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>#REF!</definedName>
    <definedName name="______________DAT1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>#REF!</definedName>
    <definedName name="_____________DAT1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>#REF!</definedName>
    <definedName name="_____TAB1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'[8]SCB 1 - Current'!$F$10</definedName>
    <definedName name="___SCB2">'[8]SCB 2 - Current'!$F$11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>#REF!</definedName>
    <definedName name="___xy11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hidden="1">{"Selective Distribution Group",#N/A,FALSE,"Taxable Income 99"}</definedName>
    <definedName name="__a2" hidden="1">{"Selective Distribution Group",#N/A,FALSE,"Taxable Income 99"}</definedName>
    <definedName name="__ac1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hidden="1">#REF!</definedName>
    <definedName name="__gas1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hidden="1">#REF!</definedName>
    <definedName name="__ISP4">#REF!</definedName>
    <definedName name="__kvs1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>#REF!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>#REF!</definedName>
    <definedName name="__PRN1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>#REF!</definedName>
    <definedName name="__PT2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'[8]SCB 1 - Current'!$F$10</definedName>
    <definedName name="__SCB2">'[8]SCB 2 - Current'!$F$11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>#REF!</definedName>
    <definedName name="_1_??">#REF!</definedName>
    <definedName name="_1_????">#REF!</definedName>
    <definedName name="_10">#REF!</definedName>
    <definedName name="_11">#REF!</definedName>
    <definedName name="_1102" hidden="1">'[9]stat local'!$D$769:$D$3475</definedName>
    <definedName name="_1Excel_BuiltIn__FilterDatabase_1">#REF!</definedName>
    <definedName name="_2">#REF!</definedName>
    <definedName name="_2___Ç_Áö">#REF!</definedName>
    <definedName name="_28YEN_1_1_1">#N/A</definedName>
    <definedName name="_2Ç_Áö">#REF!</definedName>
    <definedName name="_2Excel_BuiltIn_Print_Area_1_1_1_1">#REF!</definedName>
    <definedName name="_3">#REF!</definedName>
    <definedName name="_3__Ç_Áö">#REF!</definedName>
    <definedName name="_35Excel_BuiltIn_Print_Area_1">#REF!</definedName>
    <definedName name="_36YEN_1_1_8_1">[0]!___TG25/#REF!</definedName>
    <definedName name="_37YEN_2_1_8_1">___TG26/#REF!</definedName>
    <definedName name="_38YEN_2_8_1">___TG26/#REF!</definedName>
    <definedName name="_4">#REF!</definedName>
    <definedName name="_4_Ç_Áö">#REF!</definedName>
    <definedName name="_5">#REF!</definedName>
    <definedName name="_53Excel_BuiltIn_Print_Area_1">#REF!</definedName>
    <definedName name="_54YEN_1_1_8_1">#N/A</definedName>
    <definedName name="_56YEN_1_1_8_1">[0]!___TG24/#REF!</definedName>
    <definedName name="_59YEN_2_1_8_1">[0]!___TG25/#REF!</definedName>
    <definedName name="_5Ç_Áö">#REF!</definedName>
    <definedName name="_5Excel_BuiltIn_Print_Area_1">#REF!</definedName>
    <definedName name="_6">#REF!</definedName>
    <definedName name="_62YEN_2_8_1">[0]!___TG25/#REF!</definedName>
    <definedName name="_6YEN_1_1_8_1">[0]!___TG25/#REF!</definedName>
    <definedName name="_7">#REF!</definedName>
    <definedName name="_7YEN_2_1_8_1">___TG26/#REF!</definedName>
    <definedName name="_8YEN_2_8_1">___TG26/#REF!</definedName>
    <definedName name="_ac1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>#REF!</definedName>
    <definedName name="_BDT2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hidden="1">#REF!</definedName>
    <definedName name="_CTAPTA" hidden="1">#REF!</definedName>
    <definedName name="_CTAPurifiedTA" hidden="1">#REF!</definedName>
    <definedName name="_CWT1">"$"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hidden="1">#REF!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hidden="1">#REF!</definedName>
    <definedName name="_INV07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>#REF!</definedName>
    <definedName name="_lit1">#REF!</definedName>
    <definedName name="_lit2">#REF!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>#REF!</definedName>
    <definedName name="_MI136">#REF!</definedName>
    <definedName name="_Order1" hidden="1">255</definedName>
    <definedName name="_Order2" hidden="1">255</definedName>
    <definedName name="_orgCTAPTA" hidden="1">#REF!</definedName>
    <definedName name="_PPP94">#REF!</definedName>
    <definedName name="_PRD1">237</definedName>
    <definedName name="_PRD3">[10]AllData!#REF!</definedName>
    <definedName name="_PRD3_4">[10]AllData!#REF!</definedName>
    <definedName name="_PRD3_8">[10]AllData!#REF!</definedName>
    <definedName name="_PRN1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[11]PRM!$H$1:$H$13</definedName>
    <definedName name="_QTR2">[11]PRM!$I$1:$I$13</definedName>
    <definedName name="_QTR3">[11]PRM!$J$1:$J$13</definedName>
    <definedName name="_QTR4">[12]Prm!$H$1:$H$13</definedName>
    <definedName name="_R70">#REF!</definedName>
    <definedName name="_razao">#REF!</definedName>
    <definedName name="_Regression_Int">1</definedName>
    <definedName name="_RR70">#REF!</definedName>
    <definedName name="_SCB1">'[8]SCB 1 - Current'!$F$10</definedName>
    <definedName name="_SCB2">'[8]SCB 2 - Current'!$F$11</definedName>
    <definedName name="_ScheduleBS" hidden="1">#REF!</definedName>
    <definedName name="_SET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hidden="1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>#REF!</definedName>
    <definedName name="_WT582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>#REF!</definedName>
    <definedName name="A64830000.15G40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a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>#REF!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>#REF!</definedName>
    <definedName name="ABSOLUTE_TIMES" hidden="1">"TEST_ITEM"</definedName>
    <definedName name="ABU_print_data_and_ratios">#REF!</definedName>
    <definedName name="ac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>#REF!</definedName>
    <definedName name="ACCOUNT">'[13]S&amp;S BGT'!$S$2:$S$21</definedName>
    <definedName name="Acetic_Acid_Chart">#REF!</definedName>
    <definedName name="Acetic_VPSum">#REF!</definedName>
    <definedName name="Acetyl_VPSum">#REF!</definedName>
    <definedName name="Acetylene_Chart">#REF!</definedName>
    <definedName name="ACH">[13]Value!$AE$15</definedName>
    <definedName name="ACIDO">#REF!</definedName>
    <definedName name="act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[14]NBCA_2001_Completed!#REF!</definedName>
    <definedName name="AddOne_4">[14]NBCA_2001_Completed!#REF!</definedName>
    <definedName name="AddOne_8">[14]NBCA_2001_Completed!#REF!</definedName>
    <definedName name="adf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>#REF!</definedName>
    <definedName name="AGEDDATABASE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>#REF!</definedName>
    <definedName name="ai">{"'Eng (page2)'!$A$1:$D$52"}</definedName>
    <definedName name="ai_1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[13]Value!$AE$19</definedName>
    <definedName name="ALFAJUNTOACUMULADO">#REF!</definedName>
    <definedName name="ALFAJUNTOMES">#REF!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>#REF!</definedName>
    <definedName name="Almacen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>#REF!</definedName>
    <definedName name="anion11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>#REF!</definedName>
    <definedName name="any">#N/A</definedName>
    <definedName name="APROBADAS">#REF!</definedName>
    <definedName name="AR">[13]Value!$AE$12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>#REF!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hidden="1">#REF!</definedName>
    <definedName name="Asia">#REF!</definedName>
    <definedName name="ASS">#REF!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>#REF!</definedName>
    <definedName name="Asstes">#REF!</definedName>
    <definedName name="AT">#REF!</definedName>
    <definedName name="ATH">[13]Value!$AE$9</definedName>
    <definedName name="Auriga">#REF!</definedName>
    <definedName name="Aux_pwr_MW">#REF!</definedName>
    <definedName name="AUXILIAR">#REF!</definedName>
    <definedName name="AvgDep">#REF!</definedName>
    <definedName name="AW">[13]Value!$AE$28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>#REF!</definedName>
    <definedName name="B_521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[15]PRM!$A$19:$B$20</definedName>
    <definedName name="BASE_9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>#REF!,#REF!,#REF!,#REF!,#REF!,#REF!,#REF!,#REF!,#REF!,#REF!,#REF!</definedName>
    <definedName name="BKS">[13]Value!$AE$25</definedName>
    <definedName name="BM">[13]Value!$AE$29</definedName>
    <definedName name="bmsd_Annual_Turnaround_Report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ok2">#REF!</definedName>
    <definedName name="BORRA">#REF!</definedName>
    <definedName name="BORRAR">#REF!</definedName>
    <definedName name="BrandCode">#REF!,#REF!</definedName>
    <definedName name="BS_ASSETS_ICI">#REF!</definedName>
    <definedName name="BS_ICI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>#REF!</definedName>
    <definedName name="Buta_share_sum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>#REF!,#REF!,#REF!</definedName>
    <definedName name="CAPACITY">#REF!</definedName>
    <definedName name="CapActions_H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>#REF!</definedName>
    <definedName name="cCF">#REF!</definedName>
    <definedName name="cdu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#REF!,#REF!,#REF!,#REF!,#REF!,#REF!,#REF!,#REF!,#REF!</definedName>
    <definedName name="CellNow">[14]NBCA_2001_Completed!#REF!</definedName>
    <definedName name="CellNow_4">[14]NBCA_2001_Completed!#REF!</definedName>
    <definedName name="CellNow_8">[14]NBCA_2001_Completed!#REF!</definedName>
    <definedName name="CENARIOS">#REF!</definedName>
    <definedName name="CEPSA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>#REF!</definedName>
    <definedName name="CHIPPS">"$"</definedName>
    <definedName name="Chk">#REF!</definedName>
    <definedName name="ciaaa">#REF!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>#REF!</definedName>
    <definedName name="Client_Prod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hidden="1">{#N/A,#N/A,FALSE,"970301";#N/A,#N/A,FALSE,"970302";#N/A,#N/A,FALSE,"970303";#N/A,#N/A,FALSE,"970304";#N/A,#N/A,FALSE,"COM1";#N/A,#N/A,FALSE,"COM2"}</definedName>
    <definedName name="Commentaires">#REF!</definedName>
    <definedName name="COMMISSION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>#REF!</definedName>
    <definedName name="constn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AINER">#REF!</definedName>
    <definedName name="convUSD">#REF!</definedName>
    <definedName name="Cost">#REF!</definedName>
    <definedName name="Cost_1">IF(graph1=TRUE,#REF!,0)</definedName>
    <definedName name="Cost_2">IF(graph2=TRUE,#REF!,0)</definedName>
    <definedName name="Cost_3">IF(graph3=TRUE,#REF!,0)</definedName>
    <definedName name="Cost_4">IF(graph4=TRUE,#REF!,0)</definedName>
    <definedName name="Cost_5">IF(graph5=TRUE,#REF!,0)</definedName>
    <definedName name="Cost_6">IF(graph6=TRUE,#REF!,0)</definedName>
    <definedName name="Cost_7">IF(graph7=TRUE,#REF!,0)</definedName>
    <definedName name="cost_per_unit">#REF!</definedName>
    <definedName name="CostData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>#REF!</definedName>
    <definedName name="crit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>#REF!</definedName>
    <definedName name="ctadesc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>#REF!</definedName>
    <definedName name="Custom2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>#REF!</definedName>
    <definedName name="CWTR">"$"</definedName>
    <definedName name="CX">#REF!</definedName>
    <definedName name="CX_US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'[16]OCT-2001'!#REF!</definedName>
    <definedName name="da_4">'[16]OCT-2001'!#REF!</definedName>
    <definedName name="da_8">'[16]OCT-2001'!#REF!</definedName>
    <definedName name="DATA">#REF!</definedName>
    <definedName name="data_1" hidden="1">{#N/A,#N/A,FALSE,"INV14"}</definedName>
    <definedName name="DATA_9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>#REF!</definedName>
    <definedName name="dato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>#REF!</definedName>
    <definedName name="DB_NG_Nm3ph">#REF!</definedName>
    <definedName name="db1_04">#REF!</definedName>
    <definedName name="db1_05">#REF!</definedName>
    <definedName name="DBL___0">#REF!</definedName>
    <definedName name="DC_FED">#REF!</definedName>
    <definedName name="DCD">[13]Value!$AE$20</definedName>
    <definedName name="dd">#REF!</definedName>
    <definedName name="DDD" hidden="1">{#N/A,#N/A,FALSE,"INV14"}</definedName>
    <definedName name="DDD_1" hidden="1">{#N/A,#N/A,FALSE,"INV14"}</definedName>
    <definedName name="DDDD" hidden="1">{#N/A,#N/A,FALSE,"INV14"}</definedName>
    <definedName name="DDDD_1" hidden="1">{#N/A,#N/A,FALSE,"INV14"}</definedName>
    <definedName name="ddddd">#REF!</definedName>
    <definedName name="DDDDDDDD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>#REF!</definedName>
    <definedName name="DEG_Euro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>#REF!</definedName>
    <definedName name="DENIER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>#REF!</definedName>
    <definedName name="Disabled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'[17]ADJ - RATE'!$B$4</definedName>
    <definedName name="dm">'[18]PRMT-00'!$H$8</definedName>
    <definedName name="DMACC">#REF!</definedName>
    <definedName name="DMACCC">#REF!</definedName>
    <definedName name="DME_Dirty">"False"</definedName>
    <definedName name="DME_LocalFile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'[19]New Co Sum'!$E$76</definedName>
    <definedName name="DTYCHANGES">#REF!</definedName>
    <definedName name="DUABELAS">#REF!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>#REF!</definedName>
    <definedName name="DURATION_DISC.">#REF!</definedName>
    <definedName name="DURDISC">#REF!</definedName>
    <definedName name="DUTY">#REF!</definedName>
    <definedName name="DWT">[13]Value!$AE$31</definedName>
    <definedName name="EBF">#REF!</definedName>
    <definedName name="EEEE" hidden="1">{#N/A,#N/A,FALSE,"INV14"}</definedName>
    <definedName name="EEEE_1" hidden="1">{#N/A,#N/A,FALSE,"INV14"}</definedName>
    <definedName name="EFF">#REF!</definedName>
    <definedName name="EffBSYDT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[20]PRMT!$E$36</definedName>
    <definedName name="euro">#REF!</definedName>
    <definedName name="euro1q03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[21]eliminations!#REF!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>#REF!,#REF!</definedName>
    <definedName name="Excel_BuiltIn_Print_Area_1_1_4">#REF!,#REF!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>#REF!</definedName>
    <definedName name="Excel_BuiltIn_Print_Titles_9">#REF!</definedName>
    <definedName name="Exchange">8025</definedName>
    <definedName name="EXP">#REF!</definedName>
    <definedName name="Exp_BKD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>#REF!</definedName>
    <definedName name="F1_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>#REF!</definedName>
    <definedName name="fdfdfdf">#REF!</definedName>
    <definedName name="fdfdfdfdf">#REF!</definedName>
    <definedName name="fdfdfdfdffffffffffffffffffffffffffffffffffffffffffffffff">#REF!</definedName>
    <definedName name="Febbbb" hidden="1">{#N/A,#N/A,FALSE,"INV14"}</definedName>
    <definedName name="Febbbb_1" hidden="1">{#N/A,#N/A,FALSE,"INV14"}</definedName>
    <definedName name="FEBRERO">#REF!</definedName>
    <definedName name="fecha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ile_1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>#REF!</definedName>
    <definedName name="FILL" hidden="1">#REF!</definedName>
    <definedName name="Filt2">'[22]Sum_Exp Delta'!#REF!</definedName>
    <definedName name="Filt2_4">'[22]Sum_Exp Delta'!#REF!</definedName>
    <definedName name="Filt2_8">'[22]Sum_Exp Delta'!#REF!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>#REF!</definedName>
    <definedName name="FLUJOS_DE_CAJA_._PRESUPUESTO_1.99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>#REF!</definedName>
    <definedName name="FOYDT">#REF!</definedName>
    <definedName name="fre">#REF!</definedName>
    <definedName name="fred">#N/A</definedName>
    <definedName name="FREIGHT">#REF!</definedName>
    <definedName name="FSoPacific" hidden="1">{"BS",#N/A,FALSE,"USA"}</definedName>
    <definedName name="FUEL">#REF!</definedName>
    <definedName name="Full_Print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>#REF!</definedName>
    <definedName name="ghh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>#REF!</definedName>
    <definedName name="grs.metal_paladio">#REF!</definedName>
    <definedName name="grstr">#REF!</definedName>
    <definedName name="GT_NG_Nm3ph">#REF!</definedName>
    <definedName name="GT_Power_MW">#REF!</definedName>
    <definedName name="GT_Stminj_Tph">#REF!</definedName>
    <definedName name="H">[23]PRM!$C$18:$D$19</definedName>
    <definedName name="H_9">#REF!</definedName>
    <definedName name="H2_Chart">#REF!</definedName>
    <definedName name="H2_VPSum">#REF!</definedName>
    <definedName name="hc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>#REF!</definedName>
    <definedName name="HCG_GNG_cal._Fp_correctie3">#REF!</definedName>
    <definedName name="HCG_GNG_cal._waarde_Fp_correctie">#REF!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>#REF!</definedName>
    <definedName name="hghghghg">#REF!</definedName>
    <definedName name="hh">#REF!</definedName>
    <definedName name="hhh">#REF!</definedName>
    <definedName name="hjhhhh">#REF!</definedName>
    <definedName name="HK\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>#REF!</definedName>
    <definedName name="homic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[13]Value!$AE$26</definedName>
    <definedName name="hritical_copy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>#REF!</definedName>
    <definedName name="hsfafjf">#REF!</definedName>
    <definedName name="HTM_GNG_Nm3ph">#REF!</definedName>
    <definedName name="HTML_CodePage">1252</definedName>
    <definedName name="HTML_Control">{"'Booked Orders'!$A$19:$M$38"}</definedName>
    <definedName name="HTML_Control_1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>#REF!</definedName>
    <definedName name="hworkfront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hidden="1">{#N/A,#N/A,FALSE,"17MAY";#N/A,#N/A,FALSE,"24MAY"}</definedName>
    <definedName name="hwrn1_1" hidden="1">{#N/A,#N/A,FALSE,"17MAY";#N/A,#N/A,FALSE,"24MAY"}</definedName>
    <definedName name="hype" hidden="1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'[24]PRMT-00'!$H$7</definedName>
    <definedName name="IDR_1">#REF!</definedName>
    <definedName name="IDR_2">#REF!</definedName>
    <definedName name="idr_9">#REF!</definedName>
    <definedName name="IHL">#REF!</definedName>
    <definedName name="II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>#REF!</definedName>
    <definedName name="IMPL1">#REF!</definedName>
    <definedName name="Import_pwr_MW">#REF!</definedName>
    <definedName name="ImportFile">#N/A</definedName>
    <definedName name="impot">#REF!</definedName>
    <definedName name="INC_GNG_Nm3ph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hidden="1">{#N/A,#N/A,FALSE,"CAT3516";#N/A,#N/A,FALSE,"CAT3608";#N/A,#N/A,FALSE,"Wartsila";#N/A,#N/A,FALSE,"Asm";#N/A,#N/A,FALSE,"DG cost"}</definedName>
    <definedName name="IPCONSOLENTERIES">#REF!</definedName>
    <definedName name="IPLRATIO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>#REF!</definedName>
    <definedName name="IRINV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[13]Value!$AE$29</definedName>
    <definedName name="IS1_">#REF!</definedName>
    <definedName name="IS2_">#REF!</definedName>
    <definedName name="ISD_BE">#REF!</definedName>
    <definedName name="ISD_TE">#REF!</definedName>
    <definedName name="ITY">#REF!</definedName>
    <definedName name="IVWISE">#REF!</definedName>
    <definedName name="J">[23]PRM!$A$16:$B$17</definedName>
    <definedName name="J_9">#REF!</definedName>
    <definedName name="jajj">#REF!</definedName>
    <definedName name="JENIS">#REF!</definedName>
    <definedName name="Jet">#REF!</definedName>
    <definedName name="jjj">#REF!</definedName>
    <definedName name="JKM">[13]Value!$AE$21</definedName>
    <definedName name="JS">#REF!</definedName>
    <definedName name="JULIO">#REF!</definedName>
    <definedName name="JUMLAH_DT">#REF!</definedName>
    <definedName name="JUMLAH_OH">#REF!</definedName>
    <definedName name="JUNIO">#REF!</definedName>
    <definedName name="JUROS_VENDAS">#REF!</definedName>
    <definedName name="K">[23]PRM!$A$18:$B$19</definedName>
    <definedName name="K_9">#REF!</definedName>
    <definedName name="K2_WBEVMODE" hidden="1">-1</definedName>
    <definedName name="kalender_uren">#REF!</definedName>
    <definedName name="kdk">[13]Value!$AE$22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[13]Value!$AE$17</definedName>
    <definedName name="klklkl">#REF!</definedName>
    <definedName name="KPR">[13]Value!$AE$16</definedName>
    <definedName name="kskk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>#REF!</definedName>
    <definedName name="kvs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[23]PRM!$C$16:$D$17</definedName>
    <definedName name="L_9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>IF(___wt11,Header_Row+[0]!__________________????,Header_Row)</definedName>
    <definedName name="LAYOUT">#REF!</definedName>
    <definedName name="LC">#REF!</definedName>
    <definedName name="LC_4">#REF!</definedName>
    <definedName name="LC_8">#REF!</definedName>
    <definedName name="LevelOne">#REF!</definedName>
    <definedName name="LevelThree">#REF!,#REF!,#REF!</definedName>
    <definedName name="LevelTwo">#REF!,#REF!</definedName>
    <definedName name="LHV_calorische_waarde_GNG">#REF!</definedName>
    <definedName name="LIABILITY">#REF!</definedName>
    <definedName name="LIGHTING">"$#REF!.$D$200"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'[17]ADJ - RATE'!$B$2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>#REF!</definedName>
    <definedName name="lklk">#REF!</definedName>
    <definedName name="lklkl">#REF!</definedName>
    <definedName name="lklklkl">#REF!</definedName>
    <definedName name="LL">#REF!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[13]Value!#REF!</definedName>
    <definedName name="LNP_4">[13]Value!#REF!</definedName>
    <definedName name="LNP_8">[13]Value!#REF!</definedName>
    <definedName name="LO">#REF!</definedName>
    <definedName name="Loan">[25]เงินกู้ธนชาติ!$B$4</definedName>
    <definedName name="Loan_Amount">#REF!</definedName>
    <definedName name="Loan_Start">#REF!</definedName>
    <definedName name="Loan_Years">#REF!</definedName>
    <definedName name="Loan1">'[25]เงินกู้ MGC'!$B$4</definedName>
    <definedName name="Locação">#REF!</definedName>
    <definedName name="Long">[25]เงินกู้ธนชาติ!$F$15</definedName>
    <definedName name="Long1">'[25]เงินกู้ MGC'!$F$15</definedName>
    <definedName name="LOP">#REF!</definedName>
    <definedName name="Lot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'[26]FG-NOV06'!$M$1:$BW$1</definedName>
    <definedName name="m">1000000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>#REF!</definedName>
    <definedName name="MAC_pwr_MW">#REF!</definedName>
    <definedName name="Macro1">#N/A</definedName>
    <definedName name="Macro2">#N/A</definedName>
    <definedName name="MANUF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>#REF!</definedName>
    <definedName name="MEG_Asia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>#REF!</definedName>
    <definedName name="MFG_ICI">#REF!</definedName>
    <definedName name="MFG_KSN_ICI">#REF!</definedName>
    <definedName name="mio">#REF!</definedName>
    <definedName name="MKS">[13]Value!$AE$23</definedName>
    <definedName name="MMACC">#REF!</definedName>
    <definedName name="mmmmmmmmmmmmmmmmmmmmmmmm">#REF!</definedName>
    <definedName name="Moisture_Gain">#REF!</definedName>
    <definedName name="Mon">#REF!</definedName>
    <definedName name="month">[27]Prm!$A$2:$B$13</definedName>
    <definedName name="Moy_2014">#REF!</definedName>
    <definedName name="Moy_2015">#REF!</definedName>
    <definedName name="MP">#REF!</definedName>
    <definedName name="mps">#REF!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[13]Value!$AE$32</definedName>
    <definedName name="MTH">[13]Value!$I$2</definedName>
    <definedName name="n">'[28]Pet Resin'!$G$2</definedName>
    <definedName name="Nafta">#REF!</definedName>
    <definedName name="napsp">#N/A</definedName>
    <definedName name="NatGas_Chart">#REF!</definedName>
    <definedName name="NatGasVPSum">#REF!</definedName>
    <definedName name="nee">#REF!</definedName>
    <definedName name="NetCashFlow">#REF!</definedName>
    <definedName name="new">#N/A</definedName>
    <definedName name="NEW_ITEM_TEMPLATE_NAME">#REF!</definedName>
    <definedName name="newgraph">#N/A</definedName>
    <definedName name="Next1">[14]NBCA_2001_Completed!#REF!</definedName>
    <definedName name="Next1_4">[14]NBCA_2001_Completed!#REF!</definedName>
    <definedName name="Next1_8">[14]NBCA_2001_Completed!#REF!</definedName>
    <definedName name="Next11">[14]NBCA_2001_Completed!#REF!</definedName>
    <definedName name="Next11_4">[14]NBCA_2001_Completed!#REF!</definedName>
    <definedName name="Next11_8">[14]NBCA_2001_Completed!#REF!</definedName>
    <definedName name="Next2">[14]NBCA_2001_Completed!#REF!</definedName>
    <definedName name="Next2_4">[14]NBCA_2001_Completed!#REF!</definedName>
    <definedName name="Next2_8">[14]NBCA_2001_Completed!#REF!</definedName>
    <definedName name="Next21">[14]NBCA_2001_Completed!#REF!</definedName>
    <definedName name="Next21_4">[14]NBCA_2001_Completed!#REF!</definedName>
    <definedName name="Next21_8">[14]NBCA_2001_Completed!#REF!</definedName>
    <definedName name="Next3">[14]NBCA_2001_Completed!#REF!</definedName>
    <definedName name="Next3_4">[14]NBCA_2001_Completed!#REF!</definedName>
    <definedName name="Next3_8">[14]NBCA_2001_Completed!#REF!</definedName>
    <definedName name="Next31">[14]NBCA_2001_Completed!#REF!</definedName>
    <definedName name="Next31_4">[14]NBCA_2001_Completed!#REF!</definedName>
    <definedName name="Next31_8">[14]NBCA_2001_Completed!#REF!</definedName>
    <definedName name="NG_AB_10">#REF!</definedName>
    <definedName name="NG_CAT_1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'[29]P&amp;L'!$D$1</definedName>
    <definedName name="none">#N/A</definedName>
    <definedName name="NOTAS">#N/A</definedName>
    <definedName name="NOV">"$"</definedName>
    <definedName name="NOVIEMBRE">#REF!</definedName>
    <definedName name="nowt">#N/A</definedName>
    <definedName name="NP">#REF!</definedName>
    <definedName name="NRD_76P_Chart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>MATCH(0.01,End_Bal,-1)+1</definedName>
    <definedName name="o">#REF!</definedName>
    <definedName name="º??¼??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>#REF!</definedName>
    <definedName name="ºÎ°¡°¡Ä¡">#REF!</definedName>
    <definedName name="Oil_Gain">#REF!</definedName>
    <definedName name="OilA">#REF!</definedName>
    <definedName name="OilB">#REF!</definedName>
    <definedName name="ok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>#REF!</definedName>
    <definedName name="ºñÃ¼Àû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>#REF!</definedName>
    <definedName name="OUT_PUT_SM2C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[30]Contract!$M$2:$N$4</definedName>
    <definedName name="PARITY_9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>DATE(YEAR(Loan_Start),MONTH(Loan_Start)+[0]!_______________________________TG25,DAY(Loan_Start))</definedName>
    <definedName name="PCDORDRECHTFENOL">#REF!</definedName>
    <definedName name="PCPAKTANKPCROTTERDAM">#REF!</definedName>
    <definedName name="PCROTTERDAMFENOL">#REF!</definedName>
    <definedName name="PCSANTANDERFENOL">#REF!</definedName>
    <definedName name="PCTARRAGONAACETONA">#REF!</definedName>
    <definedName name="PeL">#REF!,#REF!,#REF!,#REF!,#REF!,#REF!,#REF!,#REF!,#REF!,#REF!,#REF!,#REF!,#REF!,#REF!,#REF!,#REF!,#REF!,#REF!,#REF!,#REF!,#REF!,#REF!,#REF!,#REF!,#REF!</definedName>
    <definedName name="PET_Cogen_Spec.energy_GJpt">#REF!</definedName>
    <definedName name="PET_Output_Mtpa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[30]EXPSCHE!$X$6</definedName>
    <definedName name="plan_9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hidden="1">#REF!</definedName>
    <definedName name="postkey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>#REF!</definedName>
    <definedName name="Print">#REF!</definedName>
    <definedName name="_xlnm.Print_Area" localSheetId="0">'Effective capacity'!$A$1:$P$70</definedName>
    <definedName name="_xlnm.Print_Area">#REF!</definedName>
    <definedName name="Print_Area_MI">#REF!</definedName>
    <definedName name="Print_Area_Reset">OFFSET(Full_Print,0,0,Last_Row)</definedName>
    <definedName name="Print_Range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>#REF!,#REF!</definedName>
    <definedName name="PRINT_TITLES_MI">#REF!</definedName>
    <definedName name="print1999200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'[31]New Projects'!$AS$3:$AS$4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[13]Value!$AE$11</definedName>
    <definedName name="PST1___0">"$#REF!.$B$5"</definedName>
    <definedName name="PTA">#REF!</definedName>
    <definedName name="pta.acetico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>#REF!</definedName>
    <definedName name="pw_521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>#REF!</definedName>
    <definedName name="QAActiveSheetID">#N/A</definedName>
    <definedName name="qq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>#REF!</definedName>
    <definedName name="qqqqqqqqqqqqqqqqqqqqqqqqqqqqqqqqqqq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>#REF!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ANT">#REF!</definedName>
    <definedName name="Rec">0.15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hidden="1">{#N/A,#N/A,FALSE,"ACQ_GRAPHS";#N/A,#N/A,FALSE,"T_1 GRAPHS";#N/A,#N/A,FALSE,"T_2 GRAPHS";#N/A,#N/A,FALSE,"COMB_GRAPHS"}</definedName>
    <definedName name="refre">#REF!</definedName>
    <definedName name="REFRIGECC">#REF!</definedName>
    <definedName name="REFRIGERADA">#REF!</definedName>
    <definedName name="region">#N/A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>#REF!</definedName>
    <definedName name="RES_CEN">#REF!</definedName>
    <definedName name="res_sum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S_FRETE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[13]Value!$AE$13</definedName>
    <definedName name="rjd">[13]Value!$AE$30</definedName>
    <definedName name="RM">[13]Value!$AE$11</definedName>
    <definedName name="RMPRICE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[30]Contract!$Z$6</definedName>
    <definedName name="rt_insu_9">#REF!</definedName>
    <definedName name="rt_intt">[30]Contract!$AC$6</definedName>
    <definedName name="rt_intt_9">#REF!</definedName>
    <definedName name="rt_intt1">[20]CNT!$AE$5</definedName>
    <definedName name="RTD">#REF!</definedName>
    <definedName name="RTD_Sep" hidden="1">#REF!</definedName>
    <definedName name="RTG">[13]Value!$AE$11</definedName>
    <definedName name="RTR">[13]Value!$AE$27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'[32]PRMT-03'!$H$9</definedName>
    <definedName name="S.Sold_To">#REF!</definedName>
    <definedName name="S_AJE_Tot_Data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>#REF!</definedName>
    <definedName name="SBAlogo2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f">#REF!</definedName>
    <definedName name="SDF_1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>#REF!</definedName>
    <definedName name="SDFGHHJH">#REF!</definedName>
    <definedName name="sdfsdf" hidden="1">{"LVMH Debt Equity",#N/A,TRUE,"CONSO LVMH Current BS"}</definedName>
    <definedName name="sdjhsdfjdsf">#REF!</definedName>
    <definedName name="sds">#REF!</definedName>
    <definedName name="SDY">#REF!</definedName>
    <definedName name="SEBELAS">#REF!</definedName>
    <definedName name="SEIS">"Caixa de texto 6"</definedName>
    <definedName name="SEMBILAN">#REF!</definedName>
    <definedName name="sen">#REF!</definedName>
    <definedName name="Sep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>#REF!</definedName>
    <definedName name="SEPULUH">#REF!</definedName>
    <definedName name="sgd">#REF!/#REF!</definedName>
    <definedName name="Short">[25]เงินกู้ธนชาติ!$E$17</definedName>
    <definedName name="short1">'[25]เงินกู้ MGC'!$E$17</definedName>
    <definedName name="shortname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hhgd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[13]Value!$AE$20</definedName>
    <definedName name="SOBE">"Caixa de texto 3"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>#REF!</definedName>
    <definedName name="ssdsssssssssssssssssssss">#REF!</definedName>
    <definedName name="SSP">[15]PRM!$A$17:$B$18</definedName>
    <definedName name="SSPGRD">#REF!</definedName>
    <definedName name="ssss">#REF!</definedName>
    <definedName name="sssss" hidden="1">#REF!</definedName>
    <definedName name="SSSSSS">#REF!</definedName>
    <definedName name="sssssss" hidden="1">{#N/A,#N/A,FALSE,"INV14"}</definedName>
    <definedName name="sssssss_1" hidden="1">{#N/A,#N/A,FALSE,"INV14"}</definedName>
    <definedName name="ssssssssssssss">#REF!</definedName>
    <definedName name="SSSSSSSSSSSSSSSSSSSSSSSSSSSSSS" hidden="1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>#REF!</definedName>
    <definedName name="SUMMARY">#REF!</definedName>
    <definedName name="summary1">#N/A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>#REF!</definedName>
    <definedName name="t.alm.001">#REF!</definedName>
    <definedName name="t.alm.002">#REF!</definedName>
    <definedName name="t.mes.">#REF!</definedName>
    <definedName name="T_1">1000</definedName>
    <definedName name="T_2">1000</definedName>
    <definedName name="t9113.01">#REF!</definedName>
    <definedName name="t9113.99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>#REF!</definedName>
    <definedName name="tgfg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[13]Value!$B$6</definedName>
    <definedName name="To_Sell">#REF!,#REF!</definedName>
    <definedName name="Tot">#REF!</definedName>
    <definedName name="TOTActif_H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>#REF!</definedName>
    <definedName name="TRASPASO">#N/A</definedName>
    <definedName name="TRATADA">#REF!</definedName>
    <definedName name="TRATADACC">#REF!</definedName>
    <definedName name="trc_XLS_DATASHEET_ProtectDate">36698.5297337963</definedName>
    <definedName name="trewq">#REF!</definedName>
    <definedName name="Trial_Bal">#REF!</definedName>
    <definedName name="TT">"INDORAMA SYNTHETICS, POLYESTER DIVISION, PWK"</definedName>
    <definedName name="TTD">#REF!</definedName>
    <definedName name="TTD_806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>#REF!</definedName>
    <definedName name="unnamed_1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'[17]ADJ - RATE'!$B$3</definedName>
    <definedName name="usd">9318</definedName>
    <definedName name="USD_1">#REF!</definedName>
    <definedName name="USD_2">#REF!</definedName>
    <definedName name="USD_32">9170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hidden="1">{"LVMH Book P&amp;L",#N/A,FALSE,"CONSO LVMH P&amp;L"}</definedName>
    <definedName name="Vachier">#REF!</definedName>
    <definedName name="Value">#REF!</definedName>
    <definedName name="Values_Entered">IF(Loan_Amount*Interest_Rate*Loan_Years*Loan_Start&gt;0,1,0)</definedName>
    <definedName name="VAPOR">#REF!</definedName>
    <definedName name="VAPORCC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'[33]PRMT-00'!$H$7</definedName>
    <definedName name="VF_1">#REF!</definedName>
    <definedName name="VF_2">#REF!</definedName>
    <definedName name="VFDSA" hidden="1">{#N/A,#N/A,FALSE,"INV14"}</definedName>
    <definedName name="VFDSA_1" hidden="1">{#N/A,#N/A,FALSE,"INV14"}</definedName>
    <definedName name="Victoria_Gas">#REF!</definedName>
    <definedName name="View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[13]Value!$AE$18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>#REF!</definedName>
    <definedName name="vvvvvvv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>#REF!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rn" hidden="1">{"cap_structure",#N/A,FALSE,"Graph-Mkt Cap";"price",#N/A,FALSE,"Graph-Price";"ebit",#N/A,FALSE,"Graph-EBITDA";"ebitda",#N/A,FALSE,"Graph-EBITDA"}</definedName>
    <definedName name="wrn.1." hidden="1">{#N/A,#N/A,FALSE,"17MAY";#N/A,#N/A,FALSE,"24MAY"}</definedName>
    <definedName name="wrn.1._1" hidden="1">{#N/A,#N/A,FALSE,"17MAY";#N/A,#N/A,FALSE,"24MAY"}</definedName>
    <definedName name="wrn.2.2" hidden="1">{#N/A,#N/A,FALSE,"17MAY";#N/A,#N/A,FALSE,"24MAY"}</definedName>
    <definedName name="wrn.2.2_1" hidden="1">{#N/A,#N/A,FALSE,"17MAY";#N/A,#N/A,FALSE,"24MAY"}</definedName>
    <definedName name="wrn.99estimate." hidden="1">{"estsummary99",#N/A,FALSE,"99sum";"99estimate",#N/A,FALSE,"99sum"}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hidden="1">{"Charts",#N/A,FALSE,"Charts"}</definedName>
    <definedName name="wrn.Charts._1" hidden="1">{"Charts",#N/A,FALSE,"Charts"}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hidden="1">{"DFS Group LP",#N/A,FALSE,"Taxable Income 99"}</definedName>
    <definedName name="wrn.DG._.Cost.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hidden="1">{#N/A,#N/A,FALSE,"OffAdvance";#N/A,#N/A,FALSE,"OffExpRprt";#N/A,#N/A,FALSE,"Entertmnt";#N/A,#N/A,FALSE,"Promotion";#N/A,#N/A,FALSE,"Travelling"}</definedName>
    <definedName name="wrn.Full._.Model." hidden="1">{"Annual",#N/A,TRUE,"BCC";"Quarterly",#N/A,TRUE,"BCC"}</definedName>
    <definedName name="wrn.Full._.Model._1" hidden="1">{"Annual",#N/A,TRUE,"BCC";"Quarterly",#N/A,TRUE,"BCC"}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hidden="1">{#N/A,#N/A,FALSE,"ACQ_GRAPHS";#N/A,#N/A,FALSE,"T_1 GRAPHS";#N/A,#N/A,FALSE,"T_2 GRAPHS";#N/A,#N/A,FALSE,"COMB_GRAPHS"}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hidden="1">{#N/A,#N/A,FALSE,"main";#N/A,#N/A,FALSE,"100% Cash";#N/A,#N/A,FALSE,"100% Stock"}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hidden="1">{#N/A,#N/A,FALSE,"INV14"}</definedName>
    <definedName name="wrn.INV14._1" hidden="1">{#N/A,#N/A,FALSE,"INV14"}</definedName>
    <definedName name="wrn.LV._.Hawaii._.and._.Subs." hidden="1">{"LV Hawaii &amp; Subs",#N/A,FALSE,"Taxable Income 99"}</definedName>
    <definedName name="wrn.LVMH._.Book._.PL." hidden="1">{"LVMH Book P&amp;L",#N/A,FALSE,"CONSO LVMH P&amp;L"}</definedName>
    <definedName name="wrn.LVMH._.consol._.TI." hidden="1">{"LVMH TI 99",#N/A,TRUE,"Taxable Income 99"}</definedName>
    <definedName name="wrn.LVMH._.CY._.BS." hidden="1">{"LVMH CY BS",#N/A,FALSE,"CONSO LVMH Current BS"}</definedName>
    <definedName name="wrn.LVMH._.DebtEquity." hidden="1">{"LVMH Debt Equity",#N/A,TRUE,"CONSO LVMH Current BS"}</definedName>
    <definedName name="wrn.LVMH._.ExcInt." hidden="1">{"LVMH ExcInt",#N/A,TRUE,"Taxable Income 99"}</definedName>
    <definedName name="wrn.LVMH._.Inc.." hidden="1">{"LVMH, Inc.",#N/A,FALSE,"Taxable Income 99"}</definedName>
    <definedName name="wrn.LVMH._.Inc.._.expanded." hidden="1">{"LVMH, Inc. expanded",#N/A,FALSE,"Taxable Income 99"}</definedName>
    <definedName name="wrn.LVMH._.Total._.Tax._.Consol.." hidden="1">{"LVMH Total Tax Consolidation",#N/A,FALSE,"Taxable Income 99"}</definedName>
    <definedName name="wrn.LVNA._.and._.Subs." hidden="1">{"LVNA &amp; Subs",#N/A,FALSE,"Taxable Income 99"}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hidden="1">{#N/A,#N/A,FALSE,"OffAdvance";#N/A,#N/A,FALSE,"OffExpRprt";#N/A,#N/A,FALSE,"Travelling";#N/A,#N/A,FALSE,"Entertmnt";#N/A,#N/A,FALSE,"Promotion"}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hidden="1">{"Professional Service Detail",#N/A,FALSE,"Q3 Prof Serv"}</definedName>
    <definedName name="wrn.Q3._.Professional._.service._.detail._1" hidden="1">{"Professional Service Detail",#N/A,FALSE,"Q3 Prof Serv"}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hidden="1">{#N/A,#N/A,FALSE,"Marketing";#N/A,#N/A,FALSE,"Selling";#N/A,#N/A,FALSE,"Promotional";#N/A,#N/A,FALSE,"Advertising"}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elective._.Distribution._.Group." hidden="1">{"Selective Distribution Group",#N/A,FALSE,"Taxable Income 99"}</definedName>
    <definedName name="wrn.Staff._.and._.Department._.Summaries.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hidden="1">{"Staff Detail",#N/A,FALSE,"Staff Revenue + Comp"}</definedName>
    <definedName name="wrn.Staff._.Detail._1" hidden="1">{"Staff Detail",#N/A,FALSE,"Staff Revenue + Comp"}</definedName>
    <definedName name="wrn.Start._.Up._.Business." hidden="1">{"Start Up Business",#N/A,FALSE,"Taxable Income 99"}</definedName>
    <definedName name="wrn.summ1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hidden="1">{"BS",#N/A,FALSE,"USA"}</definedName>
    <definedName name="wrn.summary._1" hidden="1">{#N/A,#N/A,FALSE,"COVER1.XLS ";#N/A,#N/A,FALSE,"RACT1.XLS";#N/A,#N/A,FALSE,"RACT2.XLS";#N/A,#N/A,FALSE,"ECCMP";#N/A,#N/A,FALSE,"WELDER.XLS"}</definedName>
    <definedName name="wrn.toptrial." hidden="1">{"toptrial",#N/A,TRUE,"toptrial";"adjustment",#N/A,TRUE,"toptrial";"voucher",#N/A,TRUE,"toptrial"}</definedName>
    <definedName name="wrn.Tumon._.Entertainment._.and._.Subs." hidden="1">{"Tumon Entertainment &amp; Subs",#N/A,FALSE,"Taxable Income 99"}</definedName>
    <definedName name="wrn.ut." hidden="1">{#N/A,#N/A,FALSE,"Ut";#N/A,#N/A,FALSE,"UT-h"}</definedName>
    <definedName name="wrn.ut._1" hidden="1">{#N/A,#N/A,FALSE,"Ut";#N/A,#N/A,FALSE,"UT-h"}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hidden="1">{#N/A,#N/A,FALSE,"970301";#N/A,#N/A,FALSE,"970302";#N/A,#N/A,FALSE,"970303";#N/A,#N/A,FALSE,"970304";#N/A,#N/A,FALSE,"COM1";#N/A,#N/A,FALSE,"COM2"}</definedName>
    <definedName name="wrn.VPGM_Summary." hidden="1">{"VPGM Summary",#N/A,FALSE,"VPGM SUMMARY"}</definedName>
    <definedName name="wrn.VPGM_Summary._1" hidden="1">{"VPGM Summary",#N/A,FALSE,"VPGM SUMMARY"}</definedName>
    <definedName name="wrn.wag." hidden="1">{"inc.ann",#N/A,FALSE,"WAG";"inc.quart",#N/A,FALSE,"WAG"}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>#REF!</definedName>
    <definedName name="WT_502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{"Start Up Business",#N/A,FALSE,"Taxable Income 99"}</definedName>
    <definedName name="WWWW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x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3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RangeCount" hidden="1">2</definedName>
    <definedName name="xrt">[34]TABLES!$A$2:$C$22</definedName>
    <definedName name="xx" hidden="1">{#N/A,#N/A,FALSE,"Titelblatt";#N/A,#N/A,FALSE,"Absatzplan";#N/A,#N/A,FALSE,"Investitionen";#N/A,#N/A,FALSE,"FER-MFR-BIL";#N/A,#N/A,FALSE,"Instrktionen"}</definedName>
    <definedName name="xx_1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>#REF!</definedName>
    <definedName name="xxx_1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>#REF!</definedName>
    <definedName name="XYLF1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32">NA()</definedName>
    <definedName name="YEN_8">NA()</definedName>
    <definedName name="YEN_9">NA()</definedName>
    <definedName name="YVR">[13]Value!$AE$24</definedName>
    <definedName name="YY">4</definedName>
    <definedName name="YY_1">4</definedName>
    <definedName name="YY_2">4</definedName>
    <definedName name="yyyy">#REF!</definedName>
    <definedName name="z">#REF!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hidden="1">#REF!,#REF!</definedName>
    <definedName name="Z_4D12E791_1512_11D3_B448_0004AC9D327E_.wvu.PrintArea" hidden="1">#REF!</definedName>
    <definedName name="Z_4D12E791_1512_11D3_B448_0004AC9D327E_.wvu.PrintTitles" hidden="1">#REF!</definedName>
    <definedName name="Z_4D12E79C_1512_11D3_B448_0004AC9D327E_.wvu.Cols" hidden="1">#REF!,#REF!</definedName>
    <definedName name="Z_4D12E79C_1512_11D3_B448_0004AC9D327E_.wvu.PrintArea" hidden="1">#REF!</definedName>
    <definedName name="Z_4D12E79C_1512_11D3_B448_0004AC9D327E_.wvu.PrintTitles" hidden="1">#REF!</definedName>
    <definedName name="Z_4D12E7C1_1512_11D3_B448_0004AC9D327E_.wvu.Cols" hidden="1">#REF!,#REF!</definedName>
    <definedName name="Z_4D12E7C1_1512_11D3_B448_0004AC9D327E_.wvu.PrintArea" hidden="1">#REF!</definedName>
    <definedName name="Z_4D12E7C1_1512_11D3_B448_0004AC9D327E_.wvu.PrintTitles" hidden="1">#REF!</definedName>
    <definedName name="Z_4D12E7CC_1512_11D3_B448_0004AC9D327E_.wvu.Cols" hidden="1">#REF!,#REF!</definedName>
    <definedName name="Z_4D12E7CC_1512_11D3_B448_0004AC9D327E_.wvu.PrintArea" hidden="1">#REF!</definedName>
    <definedName name="Z_4D12E7CC_1512_11D3_B448_0004AC9D327E_.wvu.PrintTitles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hidden="1">#REF!,#REF!</definedName>
    <definedName name="Z_8A554EBE_0218_11D3_B447_0004AC9D327E_.wvu.PrintArea" hidden="1">#REF!</definedName>
    <definedName name="Z_8A554EBE_0218_11D3_B447_0004AC9D327E_.wvu.PrintTitles" hidden="1">#REF!</definedName>
    <definedName name="Z_8A554EC9_0218_11D3_B447_0004AC9D327E_.wvu.Cols" hidden="1">#REF!,#REF!</definedName>
    <definedName name="Z_8A554EC9_0218_11D3_B447_0004AC9D327E_.wvu.PrintArea" hidden="1">#REF!</definedName>
    <definedName name="Z_8A554EC9_0218_11D3_B447_0004AC9D327E_.wvu.PrintTitles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hidden="1">#REF!,#REF!</definedName>
    <definedName name="Z_B1078CDE_02FE_11D3_B447_0004AC9D327E_.wvu.PrintArea" hidden="1">#REF!</definedName>
    <definedName name="Z_B1078CDE_02FE_11D3_B447_0004AC9D327E_.wvu.PrintTitles" hidden="1">#REF!</definedName>
    <definedName name="Z_B1078CE9_02FE_11D3_B447_0004AC9D327E_.wvu.Cols" hidden="1">#REF!,#REF!</definedName>
    <definedName name="Z_B1078CE9_02FE_11D3_B447_0004AC9D327E_.wvu.PrintArea" hidden="1">#REF!</definedName>
    <definedName name="Z_B1078CE9_02FE_11D3_B447_0004AC9D327E_.wvu.PrintTitles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hidden="1">#REF!,#REF!</definedName>
    <definedName name="Z_B222FBC1_0472_11D3_B447_0004AC9D327E_.wvu.PrintArea" hidden="1">#REF!</definedName>
    <definedName name="Z_B222FBC1_0472_11D3_B447_0004AC9D327E_.wvu.PrintTitles" hidden="1">#REF!</definedName>
    <definedName name="Z_B222FBCC_0472_11D3_B447_0004AC9D327E_.wvu.Cols" hidden="1">#REF!,#REF!</definedName>
    <definedName name="Z_B222FBCC_0472_11D3_B447_0004AC9D327E_.wvu.PrintArea" hidden="1">#REF!</definedName>
    <definedName name="Z_B222FBCC_0472_11D3_B447_0004AC9D327E_.wvu.PrintTitles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hidden="1">#REF!,#REF!</definedName>
    <definedName name="Z_B3D91C5E_03A8_11D3_B447_0004AC9D327E_.wvu.PrintArea" hidden="1">#REF!</definedName>
    <definedName name="Z_B3D91C5E_03A8_11D3_B447_0004AC9D327E_.wvu.PrintTitles" hidden="1">#REF!</definedName>
    <definedName name="Z_B3D91C69_03A8_11D3_B447_0004AC9D327E_.wvu.Cols" hidden="1">#REF!,#REF!</definedName>
    <definedName name="Z_B3D91C69_03A8_11D3_B447_0004AC9D327E_.wvu.PrintArea" hidden="1">#REF!</definedName>
    <definedName name="Z_B3D91C69_03A8_11D3_B447_0004AC9D327E_.wvu.PrintTitles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hidden="1">#REF!,#REF!</definedName>
    <definedName name="Z_C097B7D4_06CF_11D3_B448_0004AC9D327E_.wvu.PrintArea" hidden="1">#REF!</definedName>
    <definedName name="Z_C097B7D4_06CF_11D3_B448_0004AC9D327E_.wvu.PrintTitles" hidden="1">#REF!</definedName>
    <definedName name="Z_C097B7DF_06CF_11D3_B448_0004AC9D327E_.wvu.Cols" hidden="1">#REF!,#REF!</definedName>
    <definedName name="Z_C097B7DF_06CF_11D3_B448_0004AC9D327E_.wvu.PrintArea" hidden="1">#REF!</definedName>
    <definedName name="Z_C097B7DF_06CF_11D3_B448_0004AC9D327E_.wvu.PrintTitles" hidden="1">#REF!</definedName>
    <definedName name="zz">3</definedName>
    <definedName name="ฟๅ">#REF!</definedName>
    <definedName name="가마환율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hidden="1">{#N/A,#N/A,FALSE,"970301";#N/A,#N/A,FALSE,"970302";#N/A,#N/A,FALSE,"970303";#N/A,#N/A,FALSE,"970304";#N/A,#N/A,FALSE,"COM1";#N/A,#N/A,FALSE,"COM2"}</definedName>
    <definedName name="啊啊" hidden="1">{"toptrial",#N/A,TRUE,"toptrial";"adjustment",#N/A,TRUE,"toptrial";"voucher",#N/A,TRUE,"toptrial"}</definedName>
    <definedName name="备用" hidden="1">{#N/A,#N/A,FALSE,"OffAdvance";#N/A,#N/A,FALSE,"OffExpRprt";#N/A,#N/A,FALSE,"Entertmnt";#N/A,#N/A,FALSE,"Promotion";#N/A,#N/A,FALSE,"Travelling"}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试验" hidden="1">{#N/A,#N/A,FALSE,"OffAdvance";#N/A,#N/A,FALSE,"OffExpRprt";#N/A,#N/A,FALSE,"Travelling";#N/A,#N/A,FALSE,"Entertmnt";#N/A,#N/A,FALSE,"Promotion"}</definedName>
  </definedNames>
  <calcPr calcId="162913" calcMode="manual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T22" i="1"/>
  <c r="S22" i="1"/>
  <c r="V22" i="1" s="1"/>
  <c r="AG17" i="1"/>
  <c r="AF17" i="1"/>
  <c r="AE17" i="1"/>
  <c r="AD17" i="1"/>
  <c r="AC17" i="1"/>
  <c r="AB17" i="1"/>
  <c r="AA17" i="1"/>
  <c r="Z17" i="1"/>
  <c r="Y17" i="1"/>
  <c r="AG16" i="1"/>
  <c r="AF16" i="1"/>
  <c r="AE16" i="1"/>
  <c r="AD16" i="1"/>
  <c r="AC16" i="1"/>
  <c r="AB16" i="1"/>
  <c r="AA16" i="1"/>
  <c r="Z16" i="1"/>
  <c r="Y16" i="1"/>
  <c r="AG15" i="1"/>
  <c r="AF15" i="1"/>
  <c r="AE15" i="1"/>
  <c r="AD15" i="1"/>
  <c r="AC15" i="1"/>
  <c r="AB15" i="1"/>
  <c r="AA15" i="1"/>
  <c r="Z15" i="1"/>
  <c r="Y15" i="1"/>
  <c r="AG14" i="1"/>
  <c r="AF14" i="1"/>
  <c r="AE14" i="1"/>
  <c r="AD14" i="1"/>
  <c r="AC14" i="1"/>
  <c r="AB14" i="1"/>
  <c r="AA14" i="1"/>
  <c r="Z14" i="1"/>
  <c r="Y14" i="1"/>
  <c r="T13" i="1"/>
  <c r="S13" i="1"/>
  <c r="V12" i="1"/>
  <c r="U12" i="1"/>
  <c r="T12" i="1"/>
  <c r="S12" i="1"/>
  <c r="W12" i="1" s="1"/>
  <c r="AH7" i="1"/>
  <c r="AG7" i="1"/>
  <c r="AH6" i="1"/>
  <c r="AG6" i="1"/>
  <c r="AH5" i="1"/>
  <c r="AG5" i="1"/>
  <c r="AK4" i="1"/>
  <c r="AH4" i="1"/>
  <c r="AG4" i="1"/>
  <c r="AK3" i="1"/>
  <c r="AI3" i="1"/>
  <c r="AH3" i="1"/>
  <c r="AG3" i="1"/>
  <c r="AC3" i="1"/>
  <c r="AK2" i="1"/>
  <c r="AI2" i="1"/>
  <c r="AH2" i="1"/>
  <c r="AG2" i="1"/>
  <c r="AA2" i="1" s="1"/>
  <c r="AB2" i="1"/>
  <c r="Z2" i="1"/>
  <c r="Y2" i="1"/>
  <c r="X2" i="1"/>
  <c r="W2" i="1"/>
  <c r="V2" i="1"/>
  <c r="U2" i="1"/>
  <c r="T2" i="1"/>
  <c r="S2" i="1"/>
  <c r="AD2" i="1" l="1"/>
  <c r="AJ2" i="1"/>
  <c r="AL2" i="1" s="1"/>
  <c r="U23" i="1" l="1"/>
  <c r="S23" i="1"/>
  <c r="T23" i="1"/>
  <c r="Y3" i="1"/>
  <c r="V13" i="1"/>
  <c r="U13" i="1"/>
  <c r="W13" i="1" s="1"/>
  <c r="AA3" i="1" l="1"/>
  <c r="V23" i="1"/>
  <c r="U3" i="1"/>
  <c r="V3" i="1"/>
  <c r="X3" i="1"/>
  <c r="S3" i="1"/>
  <c r="Z3" i="1"/>
  <c r="AB3" i="1"/>
  <c r="W3" i="1"/>
  <c r="T3" i="1"/>
  <c r="AD3" i="1" l="1"/>
  <c r="AJ3" i="1" s="1"/>
  <c r="AL3" i="1" s="1"/>
  <c r="T4" i="1" l="1"/>
  <c r="T14" i="1"/>
  <c r="T24" i="1" l="1"/>
  <c r="V4" i="1"/>
  <c r="S4" i="1"/>
  <c r="AB4" i="1"/>
  <c r="V14" i="1"/>
  <c r="W4" i="1"/>
  <c r="S14" i="1"/>
  <c r="U14" i="1"/>
  <c r="AA4" i="1"/>
  <c r="Z4" i="1"/>
  <c r="U4" i="1"/>
  <c r="X4" i="1"/>
  <c r="Y4" i="1"/>
  <c r="S5" i="1"/>
  <c r="U25" i="1" l="1"/>
  <c r="W14" i="1"/>
  <c r="T25" i="1"/>
  <c r="T5" i="1"/>
  <c r="S25" i="1"/>
  <c r="X5" i="1"/>
  <c r="W5" i="1"/>
  <c r="U5" i="1"/>
  <c r="S24" i="1"/>
  <c r="AA5" i="1"/>
  <c r="Y5" i="1"/>
  <c r="Z5" i="1"/>
  <c r="AB5" i="1"/>
  <c r="V15" i="1"/>
  <c r="U15" i="1"/>
  <c r="U24" i="1"/>
  <c r="AD4" i="1"/>
  <c r="T15" i="1"/>
  <c r="V5" i="1"/>
  <c r="S15" i="1"/>
  <c r="AD5" i="1" l="1"/>
  <c r="T26" i="1"/>
  <c r="S26" i="1"/>
  <c r="V16" i="1"/>
  <c r="V18" i="1" s="1"/>
  <c r="T16" i="1"/>
  <c r="S16" i="1"/>
  <c r="T27" i="1"/>
  <c r="V24" i="1"/>
  <c r="AJ4" i="1" s="1"/>
  <c r="AL4" i="1" s="1"/>
  <c r="W15" i="1"/>
  <c r="X6" i="1"/>
  <c r="U16" i="1"/>
  <c r="V25" i="1"/>
  <c r="U26" i="1"/>
  <c r="T17" i="1"/>
  <c r="T18" i="1" s="1"/>
  <c r="U6" i="1"/>
  <c r="AA6" i="1"/>
  <c r="Y6" i="1"/>
  <c r="Z6" i="1"/>
  <c r="W6" i="1"/>
  <c r="T6" i="1"/>
  <c r="AB6" i="1"/>
  <c r="S6" i="1"/>
  <c r="V6" i="1"/>
  <c r="V17" i="1"/>
  <c r="S7" i="1"/>
  <c r="U7" i="1" l="1"/>
  <c r="W7" i="1"/>
  <c r="T7" i="1"/>
  <c r="U17" i="1"/>
  <c r="U18" i="1" s="1"/>
  <c r="Z7" i="1"/>
  <c r="W16" i="1"/>
  <c r="Y7" i="1"/>
  <c r="S27" i="1"/>
  <c r="V26" i="1"/>
  <c r="AB7" i="1"/>
  <c r="U27" i="1"/>
  <c r="V7" i="1"/>
  <c r="X7" i="1"/>
  <c r="AD6" i="1"/>
  <c r="AA7" i="1"/>
  <c r="S17" i="1"/>
  <c r="W17" i="1" s="1"/>
  <c r="AD7" i="1" l="1"/>
  <c r="W18" i="1"/>
  <c r="S18" i="1"/>
  <c r="V27" i="1"/>
</calcChain>
</file>

<file path=xl/sharedStrings.xml><?xml version="1.0" encoding="utf-8"?>
<sst xmlns="http://schemas.openxmlformats.org/spreadsheetml/2006/main" count="38" uniqueCount="35">
  <si>
    <t>Million Tonne</t>
  </si>
  <si>
    <t>PET NEC Asia</t>
  </si>
  <si>
    <t>PET NEC EMEA</t>
  </si>
  <si>
    <t>PET NEC NA</t>
  </si>
  <si>
    <t>PTA Asia</t>
  </si>
  <si>
    <t>PTA EMEA</t>
  </si>
  <si>
    <t>PTA NA</t>
  </si>
  <si>
    <t>Packaging</t>
  </si>
  <si>
    <t>PET HVA</t>
  </si>
  <si>
    <t>IPA &amp;NDC</t>
  </si>
  <si>
    <t>Recycling</t>
  </si>
  <si>
    <t>PX Merchant</t>
  </si>
  <si>
    <t>Total</t>
  </si>
  <si>
    <t>IPA</t>
  </si>
  <si>
    <t>NDC</t>
  </si>
  <si>
    <t>Million tonne</t>
  </si>
  <si>
    <t>Integrated PEO</t>
  </si>
  <si>
    <t>Integrated EG</t>
  </si>
  <si>
    <t>Integrated Surfactant</t>
  </si>
  <si>
    <t>PO/MTBE</t>
  </si>
  <si>
    <t>Ethylene</t>
  </si>
  <si>
    <t>Propylene</t>
  </si>
  <si>
    <t>EO</t>
  </si>
  <si>
    <t>MTBE</t>
  </si>
  <si>
    <t>EG</t>
  </si>
  <si>
    <t>Surfactant</t>
  </si>
  <si>
    <t>EOA</t>
  </si>
  <si>
    <t>POPG</t>
  </si>
  <si>
    <t>LAB</t>
  </si>
  <si>
    <t>Lifestyle</t>
  </si>
  <si>
    <t>Hygiene</t>
  </si>
  <si>
    <t>Mobility</t>
  </si>
  <si>
    <t>ข้อสังเกตุ : ในปี 2561-2562 กำลังการผลิต PEO คำนวณโดยใช้เกณฑ์กำลังการผลิตเทียบเท่า EG อย่างไรก็ตามตั้งแต่ปี 2563 กำลังการผลิต PEO คำนวณจากกำลังการผลิตของ PEO</t>
  </si>
  <si>
    <t xml:space="preserve">                : ในปี 2561 กำลังการผลิตของ Recycling คำนวณรวมผลิตภัณฑ์ Recycling และ Virgin อย่างไรก็ตามตั้งแต่ปี 2562 กำลังการผลิตของ Recycling คำนวณจากผลิตภัณฑ์ที่</t>
  </si>
  <si>
    <t>โดยเนื้อหาเป็น Recycled 100% หรือต่ำกว่า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</si>
</sst>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??_);_(@_)"/>
    <numFmt numFmtId="166" formatCode="_(* #,##0.00000_);_(* \(#,##0.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164" fontId="0" fillId="0" borderId="0" xfId="1" applyNumberFormat="1" applyFont="1" applyFill="1"/>
    <xf numFmtId="164" fontId="0" fillId="3" borderId="0" xfId="1" applyNumberFormat="1" applyFont="1" applyFill="1"/>
    <xf numFmtId="43" fontId="0" fillId="4" borderId="0" xfId="1" applyFont="1" applyFill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165" fontId="0" fillId="0" borderId="0" xfId="1" applyNumberFormat="1" applyFont="1"/>
    <xf numFmtId="164" fontId="0" fillId="0" borderId="0" xfId="1" applyNumberFormat="1" applyFont="1"/>
    <xf numFmtId="43" fontId="0" fillId="5" borderId="0" xfId="1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43" fontId="0" fillId="0" borderId="0" xfId="1" applyFont="1" applyFill="1"/>
    <xf numFmtId="43" fontId="0" fillId="0" borderId="0" xfId="1" applyNumberFormat="1" applyFont="1" applyFill="1"/>
    <xf numFmtId="166" fontId="0" fillId="0" borderId="0" xfId="1" applyNumberFormat="1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3" fillId="8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17369152385365E-2"/>
          <c:y val="0.11983831485293213"/>
          <c:w val="0.94498263084761469"/>
          <c:h val="0.70281512579894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</c:f>
              <c:strCache>
                <c:ptCount val="1"/>
                <c:pt idx="0">
                  <c:v>PET NEC Asia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capacity'!$S$2:$S$7</c:f>
              <c:numCache>
                <c:formatCode>_-* #,##0.00_-;\-* #,##0.00_-;_-* "-"??_-;_-@_-</c:formatCode>
                <c:ptCount val="6"/>
                <c:pt idx="0">
                  <c:v>1.209321006471342</c:v>
                </c:pt>
                <c:pt idx="1">
                  <c:v>2.3041881877774752</c:v>
                </c:pt>
                <c:pt idx="2">
                  <c:v>2.5205631877774755</c:v>
                </c:pt>
                <c:pt idx="3">
                  <c:v>2.5337031877774754</c:v>
                </c:pt>
                <c:pt idx="4">
                  <c:v>2.6432031877774755</c:v>
                </c:pt>
                <c:pt idx="5">
                  <c:v>2.7892031877774754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3-4E15-9D0A-227695E2BF3A}"/>
            </c:ext>
          </c:extLst>
        </c:ser>
        <c:ser>
          <c:idx val="1"/>
          <c:order val="1"/>
          <c:tx>
            <c:strRef>
              <c:f>'Effective capacity'!$T$1</c:f>
              <c:strCache>
                <c:ptCount val="1"/>
                <c:pt idx="0">
                  <c:v>PET NEC EMEA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capacity'!$T$2:$T$7</c:f>
              <c:numCache>
                <c:formatCode>_-* #,##0.00_-;\-* #,##0.00_-;_-* "-"??_-;_-@_-</c:formatCode>
                <c:ptCount val="6"/>
                <c:pt idx="0">
                  <c:v>1.4423140115531199</c:v>
                </c:pt>
                <c:pt idx="1">
                  <c:v>1.4755450000000001</c:v>
                </c:pt>
                <c:pt idx="2">
                  <c:v>1.4755450000000001</c:v>
                </c:pt>
                <c:pt idx="3">
                  <c:v>1.4755450000000001</c:v>
                </c:pt>
                <c:pt idx="4">
                  <c:v>1.4755450000000001</c:v>
                </c:pt>
                <c:pt idx="5">
                  <c:v>1.4755450000000001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3-4E15-9D0A-227695E2BF3A}"/>
            </c:ext>
          </c:extLst>
        </c:ser>
        <c:ser>
          <c:idx val="2"/>
          <c:order val="2"/>
          <c:tx>
            <c:strRef>
              <c:f>'Effective capacity'!$U$1</c:f>
              <c:strCache>
                <c:ptCount val="1"/>
                <c:pt idx="0">
                  <c:v>PET NEC NA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capacity'!$U$2:$U$7</c:f>
              <c:numCache>
                <c:formatCode>_-* #,##0.00_-;\-* #,##0.00_-;_-* "-"??_-;_-@_-</c:formatCode>
                <c:ptCount val="6"/>
                <c:pt idx="0">
                  <c:v>1.3547406138747278</c:v>
                </c:pt>
                <c:pt idx="1">
                  <c:v>1.5687513117649545</c:v>
                </c:pt>
                <c:pt idx="2">
                  <c:v>1.6859346281359833</c:v>
                </c:pt>
                <c:pt idx="3">
                  <c:v>1.6859346281359833</c:v>
                </c:pt>
                <c:pt idx="4">
                  <c:v>1.6859346281359833</c:v>
                </c:pt>
                <c:pt idx="5">
                  <c:v>1.6859346281359833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3-4E15-9D0A-227695E2BF3A}"/>
            </c:ext>
          </c:extLst>
        </c:ser>
        <c:ser>
          <c:idx val="3"/>
          <c:order val="3"/>
          <c:tx>
            <c:strRef>
              <c:f>'Effective capacity'!$V$1</c:f>
              <c:strCache>
                <c:ptCount val="1"/>
                <c:pt idx="0">
                  <c:v>PTA Asia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capacity'!$V$2:$V$7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1.4991573972602741</c:v>
                </c:pt>
                <c:pt idx="1">
                  <c:v>1.88121</c:v>
                </c:pt>
                <c:pt idx="2">
                  <c:v>1.88121</c:v>
                </c:pt>
                <c:pt idx="3">
                  <c:v>1.88121</c:v>
                </c:pt>
                <c:pt idx="4">
                  <c:v>1.88121</c:v>
                </c:pt>
                <c:pt idx="5">
                  <c:v>1.88121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3-4E15-9D0A-227695E2BF3A}"/>
            </c:ext>
          </c:extLst>
        </c:ser>
        <c:ser>
          <c:idx val="4"/>
          <c:order val="4"/>
          <c:tx>
            <c:strRef>
              <c:f>'Effective capacity'!$W$1</c:f>
              <c:strCache>
                <c:ptCount val="1"/>
                <c:pt idx="0">
                  <c:v>PTA EMEA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capacity'!$W$2:$W$7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1.40677701674277</c:v>
                </c:pt>
                <c:pt idx="1">
                  <c:v>1.7345600000000001</c:v>
                </c:pt>
                <c:pt idx="2">
                  <c:v>1.7758527999999998</c:v>
                </c:pt>
                <c:pt idx="3">
                  <c:v>1.7758527999999998</c:v>
                </c:pt>
                <c:pt idx="4">
                  <c:v>1.7758527999999998</c:v>
                </c:pt>
                <c:pt idx="5">
                  <c:v>1.7758527999999998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3-4E15-9D0A-227695E2BF3A}"/>
            </c:ext>
          </c:extLst>
        </c:ser>
        <c:ser>
          <c:idx val="5"/>
          <c:order val="5"/>
          <c:tx>
            <c:strRef>
              <c:f>'Effective capacity'!$X$1</c:f>
              <c:strCache>
                <c:ptCount val="1"/>
                <c:pt idx="0">
                  <c:v>PTA NA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capacity'!$X$2:$X$7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1.6249726027397271</c:v>
                </c:pt>
                <c:pt idx="1">
                  <c:v>1.3652500000000001</c:v>
                </c:pt>
                <c:pt idx="2">
                  <c:v>1.58525</c:v>
                </c:pt>
                <c:pt idx="3">
                  <c:v>1.6952499999999999</c:v>
                </c:pt>
                <c:pt idx="4">
                  <c:v>1.6952499999999999</c:v>
                </c:pt>
                <c:pt idx="5">
                  <c:v>1.6952499999999999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93-4E15-9D0A-227695E2BF3A}"/>
            </c:ext>
          </c:extLst>
        </c:ser>
        <c:ser>
          <c:idx val="6"/>
          <c:order val="6"/>
          <c:tx>
            <c:strRef>
              <c:f>'Effective capacity'!$Y$1</c:f>
              <c:strCache>
                <c:ptCount val="1"/>
                <c:pt idx="0">
                  <c:v>Packaging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capacity'!$Y$2:$Y$7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0.2674620386626595</c:v>
                </c:pt>
                <c:pt idx="1">
                  <c:v>0.27954724555051769</c:v>
                </c:pt>
                <c:pt idx="2">
                  <c:v>0.29380624555051771</c:v>
                </c:pt>
                <c:pt idx="3">
                  <c:v>0.29380624555051771</c:v>
                </c:pt>
                <c:pt idx="4">
                  <c:v>0.29380624555051771</c:v>
                </c:pt>
                <c:pt idx="5">
                  <c:v>0.29380624555051771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3-4E15-9D0A-227695E2BF3A}"/>
            </c:ext>
          </c:extLst>
        </c:ser>
        <c:ser>
          <c:idx val="7"/>
          <c:order val="7"/>
          <c:tx>
            <c:strRef>
              <c:f>'Effective capacity'!$Z$1</c:f>
              <c:strCache>
                <c:ptCount val="1"/>
                <c:pt idx="0">
                  <c:v>PET HVA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capacity'!$Z$2:$Z$7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0.51076664767789715</c:v>
                </c:pt>
                <c:pt idx="1">
                  <c:v>0.60404595120982874</c:v>
                </c:pt>
                <c:pt idx="2">
                  <c:v>0.62731718408654102</c:v>
                </c:pt>
                <c:pt idx="3">
                  <c:v>0.62731718408654102</c:v>
                </c:pt>
                <c:pt idx="4">
                  <c:v>0.62731718408654102</c:v>
                </c:pt>
                <c:pt idx="5">
                  <c:v>0.62731718408654102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93-4E15-9D0A-227695E2BF3A}"/>
            </c:ext>
          </c:extLst>
        </c:ser>
        <c:ser>
          <c:idx val="8"/>
          <c:order val="8"/>
          <c:tx>
            <c:strRef>
              <c:f>'Effective capacity'!$AA$1</c:f>
              <c:strCache>
                <c:ptCount val="1"/>
                <c:pt idx="0">
                  <c:v>IPA &amp;NDC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capacity'!$AA$2:$AA$7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0.25242465753424659</c:v>
                </c:pt>
                <c:pt idx="1">
                  <c:v>0.46700000000000003</c:v>
                </c:pt>
                <c:pt idx="2">
                  <c:v>0.3490336</c:v>
                </c:pt>
                <c:pt idx="3">
                  <c:v>0.29403360000000001</c:v>
                </c:pt>
                <c:pt idx="4">
                  <c:v>0.29403360000000001</c:v>
                </c:pt>
                <c:pt idx="5">
                  <c:v>0.29403360000000001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93-4E15-9D0A-227695E2BF3A}"/>
            </c:ext>
          </c:extLst>
        </c:ser>
        <c:ser>
          <c:idx val="9"/>
          <c:order val="9"/>
          <c:tx>
            <c:strRef>
              <c:f>'Effective capacity'!$AB$1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E98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84253969211810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93-4E15-9D0A-227695E2BF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capacity'!$AB$2:$AB$7</c:f>
              <c:numCache>
                <c:formatCode>_-* #,##0.00_-;\-* #,##0.00_-;_-* "-"??_-;_-@_-</c:formatCode>
                <c:ptCount val="6"/>
                <c:pt idx="0">
                  <c:v>0.35905823412154325</c:v>
                </c:pt>
                <c:pt idx="1">
                  <c:v>0.1743013698630137</c:v>
                </c:pt>
                <c:pt idx="2">
                  <c:v>0.2428618306010929</c:v>
                </c:pt>
                <c:pt idx="3">
                  <c:v>0.29389091666666667</c:v>
                </c:pt>
                <c:pt idx="4">
                  <c:v>0.355433</c:v>
                </c:pt>
                <c:pt idx="5">
                  <c:v>0.38414549999999997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93-4E15-9D0A-227695E2BF3A}"/>
            </c:ext>
          </c:extLst>
        </c:ser>
        <c:ser>
          <c:idx val="11"/>
          <c:order val="10"/>
          <c:tx>
            <c:strRef>
              <c:f>'Effective capacity'!$AC$1</c:f>
              <c:strCache>
                <c:ptCount val="1"/>
                <c:pt idx="0">
                  <c:v>PX Merchant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0475280811760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93-4E15-9D0A-227695E2BF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capacity'!$AC$2:$AC$7</c:f>
              <c:numCache>
                <c:formatCode>_(* #,##0.00_);_(* \(#,##0.00\);_(* "-"??_);_(@_)</c:formatCode>
                <c:ptCount val="6"/>
                <c:pt idx="1">
                  <c:v>0.19439999999999999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93-4E15-9D0A-227695E2BF3A}"/>
            </c:ext>
          </c:extLst>
        </c:ser>
        <c:ser>
          <c:idx val="10"/>
          <c:order val="11"/>
          <c:tx>
            <c:strRef>
              <c:f>'Effective capacity'!$AD$1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capacity'!$AD$2:$AD$7</c:f>
              <c:numCache>
                <c:formatCode>_-* #,##0.00_-;\-* #,##0.00_-;_-* "-"??_-;_-@_-</c:formatCode>
                <c:ptCount val="6"/>
                <c:pt idx="0">
                  <c:v>9.9269942266383051</c:v>
                </c:pt>
                <c:pt idx="1">
                  <c:v>12.04879906616579</c:v>
                </c:pt>
                <c:pt idx="2">
                  <c:v>12.437374476151611</c:v>
                </c:pt>
                <c:pt idx="3">
                  <c:v>12.556543562217184</c:v>
                </c:pt>
                <c:pt idx="4">
                  <c:v>12.727585645550517</c:v>
                </c:pt>
                <c:pt idx="5">
                  <c:v>12.902298145550519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93-4E15-9D0A-227695E2BF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At val="0"/>
        <c:auto val="1"/>
        <c:lblAlgn val="ctr"/>
        <c:lblOffset val="100"/>
        <c:noMultiLvlLbl val="0"/>
      </c:catAx>
      <c:valAx>
        <c:axId val="785005216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/>
                  <a:t>MMt</a:t>
                </a:r>
                <a:endParaRPr lang="en-US" sz="1200" dirty="0"/>
              </a:p>
            </c:rich>
          </c:tx>
          <c:layout>
            <c:manualLayout>
              <c:xMode val="edge"/>
              <c:yMode val="edge"/>
              <c:x val="0"/>
              <c:y val="3.42430163235837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75582822465204E-2"/>
          <c:y val="0.11172914456401895"/>
          <c:w val="0.93340456117896931"/>
          <c:h val="0.70374339835965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capacity'!$S$11</c:f>
              <c:strCache>
                <c:ptCount val="1"/>
                <c:pt idx="0">
                  <c:v>Integrated PEO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F5-44E4-ADFF-11F30603EBE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F5-44E4-ADFF-11F30603EBE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F5-44E4-ADFF-11F30603EBE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F5-44E4-ADFF-11F30603EB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capacity'!$S$12:$S$17</c:f>
              <c:numCache>
                <c:formatCode>_(* #,##0.00_);_(* \(#,##0.00\);_(* "-"??_);_(@_)</c:formatCode>
                <c:ptCount val="6"/>
                <c:pt idx="0">
                  <c:v>0.24925477354708275</c:v>
                </c:pt>
                <c:pt idx="1">
                  <c:v>0.23071917935849842</c:v>
                </c:pt>
                <c:pt idx="2">
                  <c:v>0.16500000000000001</c:v>
                </c:pt>
                <c:pt idx="3">
                  <c:v>0.16500000000000001</c:v>
                </c:pt>
                <c:pt idx="4">
                  <c:v>0.16500000000000001</c:v>
                </c:pt>
                <c:pt idx="5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5-44E4-ADFF-11F30603EBE1}"/>
            </c:ext>
          </c:extLst>
        </c:ser>
        <c:ser>
          <c:idx val="1"/>
          <c:order val="1"/>
          <c:tx>
            <c:strRef>
              <c:f>'Effective capacity'!$T$11</c:f>
              <c:strCache>
                <c:ptCount val="1"/>
                <c:pt idx="0">
                  <c:v>Integrated EG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F5-44E4-ADFF-11F30603EBE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3F5-44E4-ADFF-11F30603EBE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F5-44E4-ADFF-11F30603EBE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3F5-44E4-ADFF-11F30603EB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capacity'!$T$12:$T$17</c:f>
              <c:numCache>
                <c:formatCode>_(* #,##0.00_);_(* \(#,##0.00\);_(* "-"??_);_(@_)</c:formatCode>
                <c:ptCount val="6"/>
                <c:pt idx="0">
                  <c:v>0.30074522645291724</c:v>
                </c:pt>
                <c:pt idx="1">
                  <c:v>0.31928082064150159</c:v>
                </c:pt>
                <c:pt idx="2">
                  <c:v>0.76984039333554433</c:v>
                </c:pt>
                <c:pt idx="3">
                  <c:v>0.77225709879343185</c:v>
                </c:pt>
                <c:pt idx="4">
                  <c:v>0.77225709879343185</c:v>
                </c:pt>
                <c:pt idx="5">
                  <c:v>0.77225709879343185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F5-44E4-ADFF-11F30603EBE1}"/>
            </c:ext>
          </c:extLst>
        </c:ser>
        <c:ser>
          <c:idx val="2"/>
          <c:order val="2"/>
          <c:tx>
            <c:strRef>
              <c:f>'Effective capacity'!$U$11</c:f>
              <c:strCache>
                <c:ptCount val="1"/>
                <c:pt idx="0">
                  <c:v>Integrated Surfactant</c:v>
                </c:pt>
              </c:strCache>
            </c:strRef>
          </c:tx>
          <c:spPr>
            <a:solidFill>
              <a:srgbClr val="DF4B5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F5-44E4-ADFF-11F30603EBE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F5-44E4-ADFF-11F30603EBE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3F5-44E4-ADFF-11F30603EBE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3F5-44E4-ADFF-11F30603EB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capacity'!$U$12:$U$17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0.74930758290291177</c:v>
                </c:pt>
                <c:pt idx="3">
                  <c:v>0.75342465753424659</c:v>
                </c:pt>
                <c:pt idx="4">
                  <c:v>0.75342465753424659</c:v>
                </c:pt>
                <c:pt idx="5">
                  <c:v>0.75342465753424659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F5-44E4-ADFF-11F30603EBE1}"/>
            </c:ext>
          </c:extLst>
        </c:ser>
        <c:ser>
          <c:idx val="3"/>
          <c:order val="3"/>
          <c:tx>
            <c:strRef>
              <c:f>'Effective capacity'!$V$11</c:f>
              <c:strCache>
                <c:ptCount val="1"/>
                <c:pt idx="0">
                  <c:v>PO/MTBE</c:v>
                </c:pt>
              </c:strCache>
            </c:strRef>
          </c:tx>
          <c:spPr>
            <a:solidFill>
              <a:srgbClr val="EFA5AE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F5-44E4-ADFF-11F30603EBE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F5-44E4-ADFF-11F30603EBE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3F5-44E4-ADFF-11F30603EBE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3F5-44E4-ADFF-11F30603EB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capacity'!$V$12:$V$17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0.96403991852108528</c:v>
                </c:pt>
                <c:pt idx="3">
                  <c:v>0.96933684115032204</c:v>
                </c:pt>
                <c:pt idx="4">
                  <c:v>0.96933684115032204</c:v>
                </c:pt>
                <c:pt idx="5">
                  <c:v>0.96933684115032204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3F5-44E4-ADFF-11F30603EBE1}"/>
            </c:ext>
          </c:extLst>
        </c:ser>
        <c:ser>
          <c:idx val="5"/>
          <c:order val="4"/>
          <c:tx>
            <c:strRef>
              <c:f>'Effective capacity'!$W$11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capacity'!$W$12:$W$17</c:f>
              <c:numCache>
                <c:formatCode>_-* #,##0.00_-;\-* #,##0.00_-;_-* "-"??_-;_-@_-</c:formatCode>
                <c:ptCount val="6"/>
                <c:pt idx="0">
                  <c:v>0.55000000000000004</c:v>
                </c:pt>
                <c:pt idx="1">
                  <c:v>0.55000000000000004</c:v>
                </c:pt>
                <c:pt idx="2">
                  <c:v>2.6481878947595412</c:v>
                </c:pt>
                <c:pt idx="3">
                  <c:v>2.6600185974780004</c:v>
                </c:pt>
                <c:pt idx="4">
                  <c:v>2.6600185974780004</c:v>
                </c:pt>
                <c:pt idx="5">
                  <c:v>2.6600185974780004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3F5-44E4-ADFF-11F30603EB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>
                    <a:solidFill>
                      <a:schemeClr val="tx1"/>
                    </a:solidFill>
                  </a:rPr>
                  <a:t>MMt</a:t>
                </a:r>
                <a:endParaRPr lang="en-US" sz="1200" dirty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109630289146713E-4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39485873089403E-2"/>
          <c:y val="0.13288660185969051"/>
          <c:w val="0.93928404353867534"/>
          <c:h val="0.6825859410639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capacity'!$S$21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16-4845-9D51-F919ABD2A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capacity'!$S$22:$S$27</c:f>
              <c:numCache>
                <c:formatCode>_(* #,##0.00_);_(* \(#,##0.00\);_(* "-"??_);_(@_)</c:formatCode>
                <c:ptCount val="6"/>
                <c:pt idx="0">
                  <c:v>0.76067893529994524</c:v>
                </c:pt>
                <c:pt idx="1">
                  <c:v>1.1585145105876167</c:v>
                </c:pt>
                <c:pt idx="2">
                  <c:v>1.3376028667520001</c:v>
                </c:pt>
                <c:pt idx="3">
                  <c:v>1.3376028667520001</c:v>
                </c:pt>
                <c:pt idx="4">
                  <c:v>1.3376028667520001</c:v>
                </c:pt>
                <c:pt idx="5">
                  <c:v>1.3376028667520001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6-4845-9D51-F919ABD2AB32}"/>
            </c:ext>
          </c:extLst>
        </c:ser>
        <c:ser>
          <c:idx val="1"/>
          <c:order val="1"/>
          <c:tx>
            <c:strRef>
              <c:f>'Effective capacity'!$T$21</c:f>
              <c:strCache>
                <c:ptCount val="1"/>
                <c:pt idx="0">
                  <c:v>Hygiene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16-4845-9D51-F919ABD2A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capacity'!$T$22:$T$27</c:f>
              <c:numCache>
                <c:formatCode>_(* #,##0.00_);_(* \(#,##0.00\);_(* "-"??_);_(@_)</c:formatCode>
                <c:ptCount val="6"/>
                <c:pt idx="0">
                  <c:v>0.34845517123287673</c:v>
                </c:pt>
                <c:pt idx="1">
                  <c:v>0.45984550000000002</c:v>
                </c:pt>
                <c:pt idx="2">
                  <c:v>0.45984550000000002</c:v>
                </c:pt>
                <c:pt idx="3">
                  <c:v>0.47763925000000002</c:v>
                </c:pt>
                <c:pt idx="4">
                  <c:v>0.48357050000000001</c:v>
                </c:pt>
                <c:pt idx="5">
                  <c:v>0.48357050000000001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6-4845-9D51-F919ABD2AB32}"/>
            </c:ext>
          </c:extLst>
        </c:ser>
        <c:ser>
          <c:idx val="2"/>
          <c:order val="2"/>
          <c:tx>
            <c:strRef>
              <c:f>'Effective capacity'!$U$21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7889A9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16-4845-9D51-F919ABD2A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capacity'!$U$22:$U$27</c:f>
              <c:numCache>
                <c:formatCode>_(* #,##0.00_);_(* \(#,##0.00\);_(* "-"??_);_(@_)</c:formatCode>
                <c:ptCount val="6"/>
                <c:pt idx="0">
                  <c:v>0.26059329452054797</c:v>
                </c:pt>
                <c:pt idx="1">
                  <c:v>0.3315999280821918</c:v>
                </c:pt>
                <c:pt idx="2">
                  <c:v>0.33438075</c:v>
                </c:pt>
                <c:pt idx="3">
                  <c:v>0.33438075</c:v>
                </c:pt>
                <c:pt idx="4">
                  <c:v>0.33438075</c:v>
                </c:pt>
                <c:pt idx="5">
                  <c:v>0.33438075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16-4845-9D51-F919ABD2AB32}"/>
            </c:ext>
          </c:extLst>
        </c:ser>
        <c:ser>
          <c:idx val="3"/>
          <c:order val="3"/>
          <c:tx>
            <c:strRef>
              <c:f>'Effective capacity'!$V$21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capacity'!$V$22:$V$27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1.36972740105337</c:v>
                </c:pt>
                <c:pt idx="1">
                  <c:v>1.9499599386698083</c:v>
                </c:pt>
                <c:pt idx="2">
                  <c:v>2.1318291167519998</c:v>
                </c:pt>
                <c:pt idx="3">
                  <c:v>2.1496228667519999</c:v>
                </c:pt>
                <c:pt idx="4">
                  <c:v>2.1555541167520005</c:v>
                </c:pt>
                <c:pt idx="5">
                  <c:v>2.1555541167520005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16-4845-9D51-F919ABD2AB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 err="1" smtClean="0"/>
                  <a:t>MMt</a:t>
                </a:r>
                <a:endParaRPr lang="en-US" dirty="0"/>
              </a:p>
            </c:rich>
          </c:tx>
          <c:layout>
            <c:manualLayout>
              <c:xMode val="edge"/>
              <c:yMode val="edge"/>
              <c:x val="0"/>
              <c:y val="8.19532164749399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25400</xdr:rowOff>
    </xdr:from>
    <xdr:to>
      <xdr:col>15</xdr:col>
      <xdr:colOff>0</xdr:colOff>
      <xdr:row>21</xdr:row>
      <xdr:rowOff>18186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558800</xdr:colOff>
      <xdr:row>23</xdr:row>
      <xdr:rowOff>167218</xdr:rowOff>
    </xdr:from>
    <xdr:to>
      <xdr:col>14</xdr:col>
      <xdr:colOff>582083</xdr:colOff>
      <xdr:row>43</xdr:row>
      <xdr:rowOff>44451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541866</xdr:colOff>
      <xdr:row>46</xdr:row>
      <xdr:rowOff>105834</xdr:rowOff>
    </xdr:from>
    <xdr:to>
      <xdr:col>15</xdr:col>
      <xdr:colOff>33866</xdr:colOff>
      <xdr:row>66</xdr:row>
      <xdr:rowOff>28634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0.33162</cdr:x>
      <cdr:y>0.01209</cdr:y>
    </cdr:from>
    <cdr:to>
      <cdr:x>0.82279</cdr:x>
      <cdr:y>0.09501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3850" y="44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100" b="0" i="0">
              <a:effectLst/>
              <a:latin typeface="+mn-lt"/>
              <a:ea typeface="+mn-ea"/>
              <a:cs typeface="+mn-cs"/>
            </a:rPr>
            <a:t>กำลังการผลิตของ</a:t>
          </a:r>
          <a:r>
            <a:rPr lang="th-TH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IVL Combined PET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0.29324</cdr:x>
      <cdr:y>0.025</cdr:y>
    </cdr:from>
    <cdr:to>
      <cdr:x>0.78916</cdr:x>
      <cdr:y>0.11071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8250" y="88899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h-TH" sz="1100" b="0" i="0">
              <a:effectLst/>
              <a:latin typeface="+mn-lt"/>
              <a:ea typeface="+mn-ea"/>
              <a:cs typeface="+mn-cs"/>
            </a:rPr>
            <a:t>กำลังการผลิตของ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Integrated Oxides and Derivatives (IOD)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0.30956</cdr:x>
      <cdr:y>0.0476</cdr:y>
    </cdr:from>
    <cdr:to>
      <cdr:x>0.80074</cdr:x>
      <cdr:y>0.13223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3350" y="171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100" b="0" i="0">
              <a:effectLst/>
              <a:latin typeface="+mn-lt"/>
              <a:ea typeface="+mn-ea"/>
              <a:cs typeface="+mn-cs"/>
            </a:rPr>
            <a:t>กำลังการผลิตของ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 Fibers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20/Factsheet/IVL%20Historical%20Information_Yr'10%20to%203Q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Budget%202020/Strategy%20Team/IVL_Budget2020_AdjWellma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IVL_Projections%202Q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9/IVL_Projections%204Q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20/Factsheet/IVL%20Capacities_ByEntity_3Q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20/Factsheet/IVL%20Capacities_2020_2Q20_5Segments_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9/Factsheet/Effective%20capacity_Grap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L Model"/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Industry Spread"/>
      <sheetName val="History of IVL M&amp;A"/>
      <sheetName val="Effective capacity"/>
      <sheetName val="Installed Capacities"/>
      <sheetName val="IVL Debts &amp; Glossary of terms"/>
      <sheetName val="IVL Shareholding Structure"/>
      <sheetName val="Mar 31, 2020 (XO) "/>
      <sheetName val="Logo"/>
      <sheetName val="Installed Capacities_RY"/>
    </sheetNames>
    <sheetDataSet>
      <sheetData sheetId="0">
        <row r="21">
          <cell r="K21">
            <v>11.846721627691677</v>
          </cell>
          <cell r="L21">
            <v>14.548759004835599</v>
          </cell>
          <cell r="M21">
            <v>17.047497666037781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S1" t="str">
            <v>PET NEC Asia</v>
          </cell>
          <cell r="T1" t="str">
            <v>PET NEC EMEA</v>
          </cell>
          <cell r="U1" t="str">
            <v>PET NEC NA</v>
          </cell>
          <cell r="V1" t="str">
            <v>PTA Asia</v>
          </cell>
          <cell r="W1" t="str">
            <v>PTA EMEA</v>
          </cell>
          <cell r="X1" t="str">
            <v>PTA NA</v>
          </cell>
          <cell r="Y1" t="str">
            <v>Packaging</v>
          </cell>
          <cell r="Z1" t="str">
            <v>PET HVA</v>
          </cell>
          <cell r="AA1" t="str">
            <v>IPA &amp;NDC</v>
          </cell>
          <cell r="AB1" t="str">
            <v>Recycling</v>
          </cell>
          <cell r="AC1" t="str">
            <v>PX Merchant</v>
          </cell>
          <cell r="AD1" t="str">
            <v>Total</v>
          </cell>
        </row>
        <row r="2">
          <cell r="R2">
            <v>2018</v>
          </cell>
          <cell r="S2">
            <v>1.209321006471342</v>
          </cell>
          <cell r="T2">
            <v>1.4423140115531199</v>
          </cell>
          <cell r="U2">
            <v>1.3547406138747278</v>
          </cell>
          <cell r="V2">
            <v>1.4991573972602741</v>
          </cell>
          <cell r="W2">
            <v>1.40677701674277</v>
          </cell>
          <cell r="X2">
            <v>1.6249726027397271</v>
          </cell>
          <cell r="Y2">
            <v>0.2674620386626595</v>
          </cell>
          <cell r="Z2">
            <v>0.51076664767789715</v>
          </cell>
          <cell r="AA2">
            <v>0.25242465753424659</v>
          </cell>
          <cell r="AB2">
            <v>0.35905823412154325</v>
          </cell>
          <cell r="AD2">
            <v>9.9269942266383051</v>
          </cell>
        </row>
        <row r="3">
          <cell r="R3">
            <v>2019</v>
          </cell>
          <cell r="S3">
            <v>2.3041881877774752</v>
          </cell>
          <cell r="T3">
            <v>1.4755450000000001</v>
          </cell>
          <cell r="U3">
            <v>1.5687513117649545</v>
          </cell>
          <cell r="V3">
            <v>1.88121</v>
          </cell>
          <cell r="W3">
            <v>1.7345600000000001</v>
          </cell>
          <cell r="X3">
            <v>1.3652500000000001</v>
          </cell>
          <cell r="Y3">
            <v>0.27954724555051769</v>
          </cell>
          <cell r="Z3">
            <v>0.60404595120982874</v>
          </cell>
          <cell r="AA3">
            <v>0.46700000000000003</v>
          </cell>
          <cell r="AB3">
            <v>0.1743013698630137</v>
          </cell>
          <cell r="AC3">
            <v>0.19439999999999999</v>
          </cell>
          <cell r="AD3">
            <v>12.04879906616579</v>
          </cell>
        </row>
        <row r="4">
          <cell r="R4">
            <v>2020</v>
          </cell>
          <cell r="S4">
            <v>2.5205631877774755</v>
          </cell>
          <cell r="T4">
            <v>1.4755450000000001</v>
          </cell>
          <cell r="U4">
            <v>1.6859346281359833</v>
          </cell>
          <cell r="V4">
            <v>1.88121</v>
          </cell>
          <cell r="W4">
            <v>1.7758527999999998</v>
          </cell>
          <cell r="X4">
            <v>1.58525</v>
          </cell>
          <cell r="Y4">
            <v>0.29380624555051771</v>
          </cell>
          <cell r="Z4">
            <v>0.62731718408654102</v>
          </cell>
          <cell r="AA4">
            <v>0.3490336</v>
          </cell>
          <cell r="AB4">
            <v>0.2428618306010929</v>
          </cell>
          <cell r="AD4">
            <v>12.437374476151611</v>
          </cell>
        </row>
        <row r="5">
          <cell r="R5">
            <v>2021</v>
          </cell>
          <cell r="S5">
            <v>2.5337031877774754</v>
          </cell>
          <cell r="T5">
            <v>1.4755450000000001</v>
          </cell>
          <cell r="U5">
            <v>1.6859346281359833</v>
          </cell>
          <cell r="V5">
            <v>1.88121</v>
          </cell>
          <cell r="W5">
            <v>1.7758527999999998</v>
          </cell>
          <cell r="X5">
            <v>1.6952499999999999</v>
          </cell>
          <cell r="Y5">
            <v>0.29380624555051771</v>
          </cell>
          <cell r="Z5">
            <v>0.62731718408654102</v>
          </cell>
          <cell r="AA5">
            <v>0.29403360000000001</v>
          </cell>
          <cell r="AB5">
            <v>0.29389091666666667</v>
          </cell>
          <cell r="AD5">
            <v>12.556543562217184</v>
          </cell>
        </row>
        <row r="6">
          <cell r="R6">
            <v>2022</v>
          </cell>
          <cell r="S6">
            <v>2.6432031877774755</v>
          </cell>
          <cell r="T6">
            <v>1.4755450000000001</v>
          </cell>
          <cell r="U6">
            <v>1.6859346281359833</v>
          </cell>
          <cell r="V6">
            <v>1.88121</v>
          </cell>
          <cell r="W6">
            <v>1.7758527999999998</v>
          </cell>
          <cell r="X6">
            <v>1.6952499999999999</v>
          </cell>
          <cell r="Y6">
            <v>0.29380624555051771</v>
          </cell>
          <cell r="Z6">
            <v>0.62731718408654102</v>
          </cell>
          <cell r="AA6">
            <v>0.29403360000000001</v>
          </cell>
          <cell r="AB6">
            <v>0.355433</v>
          </cell>
          <cell r="AD6">
            <v>12.727585645550517</v>
          </cell>
        </row>
        <row r="7">
          <cell r="R7">
            <v>2023</v>
          </cell>
          <cell r="S7">
            <v>2.7892031877774754</v>
          </cell>
          <cell r="T7">
            <v>1.4755450000000001</v>
          </cell>
          <cell r="U7">
            <v>1.6859346281359833</v>
          </cell>
          <cell r="V7">
            <v>1.88121</v>
          </cell>
          <cell r="W7">
            <v>1.7758527999999998</v>
          </cell>
          <cell r="X7">
            <v>1.6952499999999999</v>
          </cell>
          <cell r="Y7">
            <v>0.29380624555051771</v>
          </cell>
          <cell r="Z7">
            <v>0.62731718408654102</v>
          </cell>
          <cell r="AA7">
            <v>0.29403360000000001</v>
          </cell>
          <cell r="AB7">
            <v>0.38414549999999997</v>
          </cell>
          <cell r="AD7">
            <v>12.902298145550519</v>
          </cell>
        </row>
        <row r="11">
          <cell r="S11" t="str">
            <v>Integrated PEO</v>
          </cell>
          <cell r="T11" t="str">
            <v>Integrated EG</v>
          </cell>
          <cell r="U11" t="str">
            <v>Integrated Surfactant</v>
          </cell>
          <cell r="V11" t="str">
            <v>PO/MTBE</v>
          </cell>
          <cell r="W11" t="str">
            <v>Total</v>
          </cell>
        </row>
        <row r="12">
          <cell r="R12">
            <v>2018</v>
          </cell>
          <cell r="S12">
            <v>0.24925477354708275</v>
          </cell>
          <cell r="T12">
            <v>0.30074522645291724</v>
          </cell>
          <cell r="U12">
            <v>0</v>
          </cell>
          <cell r="V12">
            <v>0</v>
          </cell>
          <cell r="W12">
            <v>0.55000000000000004</v>
          </cell>
        </row>
        <row r="13">
          <cell r="R13">
            <v>2019</v>
          </cell>
          <cell r="S13">
            <v>0.23071917935849842</v>
          </cell>
          <cell r="T13">
            <v>0.31928082064150159</v>
          </cell>
          <cell r="U13">
            <v>0</v>
          </cell>
          <cell r="V13">
            <v>0</v>
          </cell>
          <cell r="W13">
            <v>0.55000000000000004</v>
          </cell>
        </row>
        <row r="14">
          <cell r="R14">
            <v>2020</v>
          </cell>
          <cell r="S14">
            <v>0.16500000000000001</v>
          </cell>
          <cell r="T14">
            <v>0.76984039333554433</v>
          </cell>
          <cell r="U14">
            <v>0.74930758290291177</v>
          </cell>
          <cell r="V14">
            <v>0.96403991852108528</v>
          </cell>
          <cell r="W14">
            <v>2.6481878947595412</v>
          </cell>
        </row>
        <row r="15">
          <cell r="R15">
            <v>2021</v>
          </cell>
          <cell r="S15">
            <v>0.16500000000000001</v>
          </cell>
          <cell r="T15">
            <v>0.77225709879343185</v>
          </cell>
          <cell r="U15">
            <v>0.75342465753424659</v>
          </cell>
          <cell r="V15">
            <v>0.96933684115032204</v>
          </cell>
          <cell r="W15">
            <v>2.6600185974780004</v>
          </cell>
        </row>
        <row r="16">
          <cell r="R16">
            <v>2022</v>
          </cell>
          <cell r="S16">
            <v>0.16500000000000001</v>
          </cell>
          <cell r="T16">
            <v>0.77225709879343185</v>
          </cell>
          <cell r="U16">
            <v>0.75342465753424659</v>
          </cell>
          <cell r="V16">
            <v>0.96933684115032204</v>
          </cell>
          <cell r="W16">
            <v>2.6600185974780004</v>
          </cell>
        </row>
        <row r="17">
          <cell r="R17">
            <v>2023</v>
          </cell>
          <cell r="S17">
            <v>0.16500000000000001</v>
          </cell>
          <cell r="T17">
            <v>0.77225709879343185</v>
          </cell>
          <cell r="U17">
            <v>0.75342465753424659</v>
          </cell>
          <cell r="V17">
            <v>0.96933684115032204</v>
          </cell>
          <cell r="W17">
            <v>2.6600185974780004</v>
          </cell>
        </row>
        <row r="21">
          <cell r="S21" t="str">
            <v>Lifestyle</v>
          </cell>
          <cell r="T21" t="str">
            <v>Hygiene</v>
          </cell>
          <cell r="U21" t="str">
            <v>Mobility</v>
          </cell>
          <cell r="V21" t="str">
            <v>Total</v>
          </cell>
        </row>
        <row r="22">
          <cell r="R22">
            <v>2018</v>
          </cell>
          <cell r="S22">
            <v>0.76067893529994524</v>
          </cell>
          <cell r="T22">
            <v>0.34845517123287673</v>
          </cell>
          <cell r="U22">
            <v>0.26059329452054797</v>
          </cell>
          <cell r="V22">
            <v>1.36972740105337</v>
          </cell>
        </row>
        <row r="23">
          <cell r="R23">
            <v>2019</v>
          </cell>
          <cell r="S23">
            <v>1.1585145105876167</v>
          </cell>
          <cell r="T23">
            <v>0.45984550000000002</v>
          </cell>
          <cell r="U23">
            <v>0.3315999280821918</v>
          </cell>
          <cell r="V23">
            <v>1.9499599386698083</v>
          </cell>
        </row>
        <row r="24">
          <cell r="R24">
            <v>2020</v>
          </cell>
          <cell r="S24">
            <v>1.3376028667520001</v>
          </cell>
          <cell r="T24">
            <v>0.45984550000000002</v>
          </cell>
          <cell r="U24">
            <v>0.33438075</v>
          </cell>
          <cell r="V24">
            <v>2.1318291167519998</v>
          </cell>
        </row>
        <row r="25">
          <cell r="R25">
            <v>2021</v>
          </cell>
          <cell r="S25">
            <v>1.3376028667520001</v>
          </cell>
          <cell r="T25">
            <v>0.47763925000000002</v>
          </cell>
          <cell r="U25">
            <v>0.33438075</v>
          </cell>
          <cell r="V25">
            <v>2.1496228667519999</v>
          </cell>
        </row>
        <row r="26">
          <cell r="R26">
            <v>2022</v>
          </cell>
          <cell r="S26">
            <v>1.3376028667520001</v>
          </cell>
          <cell r="T26">
            <v>0.48357050000000001</v>
          </cell>
          <cell r="U26">
            <v>0.33438075</v>
          </cell>
          <cell r="V26">
            <v>2.1555541167520005</v>
          </cell>
        </row>
        <row r="27">
          <cell r="R27">
            <v>2023</v>
          </cell>
          <cell r="S27">
            <v>1.3376028667520001</v>
          </cell>
          <cell r="T27">
            <v>0.48357050000000001</v>
          </cell>
          <cell r="U27">
            <v>0.33438075</v>
          </cell>
          <cell r="V27">
            <v>2.1555541167520005</v>
          </cell>
        </row>
      </sheetData>
      <sheetData sheetId="11"/>
      <sheetData sheetId="12"/>
      <sheetData sheetId="13"/>
      <sheetData sheetId="14"/>
      <sheetData sheetId="15"/>
      <sheetData sheetId="16">
        <row r="27">
          <cell r="L27">
            <v>487.73159999999996</v>
          </cell>
          <cell r="M27">
            <v>487.12860000000001</v>
          </cell>
          <cell r="N27">
            <v>487.12860000000001</v>
          </cell>
          <cell r="O27">
            <v>487.12860000000001</v>
          </cell>
        </row>
        <row r="30">
          <cell r="L30">
            <v>27</v>
          </cell>
          <cell r="M30">
            <v>27</v>
          </cell>
          <cell r="N30">
            <v>27</v>
          </cell>
          <cell r="O30">
            <v>27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M38">
            <v>440</v>
          </cell>
          <cell r="N38">
            <v>440</v>
          </cell>
          <cell r="O38">
            <v>440</v>
          </cell>
        </row>
        <row r="40">
          <cell r="M40">
            <v>165</v>
          </cell>
          <cell r="N40">
            <v>165</v>
          </cell>
          <cell r="O40">
            <v>165</v>
          </cell>
        </row>
        <row r="42">
          <cell r="M42">
            <v>772.25709879343185</v>
          </cell>
          <cell r="N42">
            <v>772.25709879343185</v>
          </cell>
          <cell r="O42">
            <v>772.25709879343185</v>
          </cell>
        </row>
        <row r="44">
          <cell r="M44">
            <v>390.54703801143057</v>
          </cell>
          <cell r="N44">
            <v>390.54703801143057</v>
          </cell>
          <cell r="O44">
            <v>460.85457679397621</v>
          </cell>
        </row>
        <row r="47">
          <cell r="M47">
            <v>181.43880976140795</v>
          </cell>
          <cell r="N47">
            <v>181.43880976140795</v>
          </cell>
          <cell r="O47">
            <v>181.43880976140795</v>
          </cell>
        </row>
        <row r="49">
          <cell r="M49">
            <v>238.13843781184795</v>
          </cell>
          <cell r="N49">
            <v>238.13843781184795</v>
          </cell>
          <cell r="O49">
            <v>238.13843781184795</v>
          </cell>
        </row>
        <row r="51">
          <cell r="M51">
            <v>731.19840333847401</v>
          </cell>
          <cell r="N51">
            <v>731.19840333847401</v>
          </cell>
          <cell r="O51">
            <v>731.19840333847401</v>
          </cell>
        </row>
        <row r="53">
          <cell r="M53">
            <v>181.43880976140795</v>
          </cell>
          <cell r="N53">
            <v>181.43880976140795</v>
          </cell>
          <cell r="O53">
            <v>181.43880976140795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  <sheetName val="prodn.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POLYSOURCE2002"/>
      <sheetName val="Description and values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  <sheetName val="Wkgs_BS Lead"/>
      <sheetName val="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Assumptions"/>
      <sheetName val="Menu"/>
      <sheetName val="Sal"/>
      <sheetName val="Data"/>
      <sheetName val="CF RECONCILE - 1"/>
      <sheetName val="Final"/>
      <sheetName val="Saptco00"/>
      <sheetName val="CIPA"/>
      <sheetName val="03中"/>
      <sheetName val="DEPT"/>
      <sheetName val="Currency"/>
      <sheetName val="ADJ_-_RATE"/>
      <sheetName val="ADJ___RATE"/>
      <sheetName val="10-1 Media"/>
      <sheetName val="10-cut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lan-02"/>
      <sheetName val="CONSTANTS"/>
      <sheetName val="요인분석"/>
      <sheetName val="PPR50"/>
      <sheetName val="P&amp;L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Customize Your Loan Manager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input data"/>
      <sheetName val="D190.2"/>
      <sheetName val="Variance"/>
      <sheetName val="Model-Monthly"/>
      <sheetName val="Bang chiet tinh TBA"/>
      <sheetName val="BS"/>
      <sheetName val="Delta"/>
      <sheetName val="Manpower"/>
      <sheetName val="Tabelas"/>
      <sheetName val="table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DI"/>
      <sheetName val="D190_2"/>
      <sheetName val="head Jan"/>
      <sheetName val="Data Entry"/>
      <sheetName val="Valo DCF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PX"/>
      <sheetName val="PRODUCT"/>
      <sheetName val="Bloomberg"/>
      <sheetName val="Asset41_42"/>
      <sheetName val="Sheet5"/>
      <sheetName val="Manual"/>
      <sheetName val="Combine"/>
      <sheetName val="Parameter"/>
      <sheetName val="Cover"/>
      <sheetName val="Record CR"/>
      <sheetName val="LOOSECHKLIST"/>
      <sheetName val="All employee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  <sheetName val="___________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>
        <row r="2">
          <cell r="B2">
            <v>1.9678000000000001E-2</v>
          </cell>
        </row>
      </sheetData>
      <sheetData sheetId="180">
        <row r="2">
          <cell r="B2">
            <v>1.9678000000000001E-2</v>
          </cell>
        </row>
      </sheetData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>
        <row r="2">
          <cell r="B2">
            <v>1.9678000000000001E-2</v>
          </cell>
        </row>
      </sheetData>
      <sheetData sheetId="218">
        <row r="2">
          <cell r="B2">
            <v>1.9678000000000001E-2</v>
          </cell>
        </row>
      </sheetData>
      <sheetData sheetId="219">
        <row r="2">
          <cell r="B2">
            <v>1.9678000000000001E-2</v>
          </cell>
        </row>
      </sheetData>
      <sheetData sheetId="220">
        <row r="2">
          <cell r="B2">
            <v>1.9678000000000001E-2</v>
          </cell>
        </row>
      </sheetData>
      <sheetData sheetId="221" refreshError="1"/>
      <sheetData sheetId="222">
        <row r="2">
          <cell r="B2">
            <v>1.9678000000000001E-2</v>
          </cell>
        </row>
      </sheetData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>
        <row r="2">
          <cell r="B2">
            <v>1.9678000000000001E-2</v>
          </cell>
        </row>
      </sheetData>
      <sheetData sheetId="321">
        <row r="2">
          <cell r="B2">
            <v>1.9678000000000001E-2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2">
          <cell r="B2">
            <v>1.9678000000000001E-2</v>
          </cell>
        </row>
      </sheetData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/>
      <sheetData sheetId="406"/>
      <sheetData sheetId="407">
        <row r="2">
          <cell r="B2">
            <v>0</v>
          </cell>
        </row>
      </sheetData>
      <sheetData sheetId="408" refreshError="1"/>
      <sheetData sheetId="409" refreshError="1"/>
      <sheetData sheetId="4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BS"/>
      <sheetName val="P&amp;L"/>
      <sheetName val="MD&amp;A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5"/>
      <sheetName val="By company3"/>
      <sheetName val="Recon"/>
      <sheetName val="NCI"/>
      <sheetName val="Financials"/>
      <sheetName val="Conso THB"/>
      <sheetName val="Conso USD"/>
      <sheetName val="By company"/>
      <sheetName val="EBITDA bridge"/>
      <sheetName val="EBITDA bridge (2)"/>
      <sheetName val="Fiber by ver"/>
      <sheetName val="fiber by vertical"/>
      <sheetName val="Segment Table"/>
      <sheetName val="AVG IRSL"/>
      <sheetName val="Acq rate IRSL"/>
      <sheetName val="MDA table"/>
      <sheetName val="Conso_table"/>
      <sheetName val="RecyclingSum"/>
      <sheetName val="RecyclingData"/>
      <sheetName val="BS and NWC"/>
      <sheetName val="EPS Calculation"/>
      <sheetName val="CMD 2018 Capex"/>
      <sheetName val="BS and NWC_2018"/>
      <sheetName val="NCI_2018"/>
      <sheetName val="Analysis of Core EPS"/>
      <sheetName val="Exch rates"/>
      <sheetName val="EBITDA table (VJ)"/>
      <sheetName val="MDA table_old"/>
      <sheetName val="Sheet3"/>
      <sheetName val="Restated"/>
      <sheetName val="CMD 2019 Capex"/>
      <sheetName val="Restate 2015"/>
      <sheetName val="loans to"/>
      <sheetName val="Geo_Rev"/>
      <sheetName val="PETwPck"/>
      <sheetName val="Poly+Wool"/>
      <sheetName val="Exchgrate"/>
      <sheetName val="Feedstock"/>
      <sheetName val="Sheet2"/>
    </sheetNames>
    <sheetDataSet>
      <sheetData sheetId="0">
        <row r="30">
          <cell r="BN30">
            <v>366825</v>
          </cell>
        </row>
        <row r="187">
          <cell r="BB187">
            <v>1209321.0064713419</v>
          </cell>
        </row>
        <row r="197">
          <cell r="BB197">
            <v>1442314.0115531199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Taxas"/>
      <sheetName val="Plano de Contas"/>
      <sheetName val="ValuationSummary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Tax rate1Q20"/>
      <sheetName val="checkIOD"/>
      <sheetName val="IVOL"/>
      <sheetName val="check BF"/>
      <sheetName val="checkLTM"/>
      <sheetName val="checkSUM"/>
      <sheetName val="By company5"/>
      <sheetName val="ARO"/>
      <sheetName val="By company"/>
      <sheetName val="By company3 (New RY)"/>
      <sheetName val="By company5 (2)"/>
      <sheetName val="PET"/>
      <sheetName val="Conso THB"/>
      <sheetName val="Conso USD"/>
      <sheetName val="loans to"/>
      <sheetName val="Conso_table"/>
      <sheetName val="NCI"/>
      <sheetName val="MDA table"/>
      <sheetName val="Segment Table"/>
      <sheetName val="BS and NWC"/>
      <sheetName val="EPS Calculation"/>
      <sheetName val="Restated"/>
      <sheetName val="Restate 2015"/>
      <sheetName val="Fibers per vertic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IVL Summary</v>
          </cell>
        </row>
        <row r="212">
          <cell r="BB212">
            <v>1354740.6138747279</v>
          </cell>
        </row>
        <row r="234">
          <cell r="BB234">
            <v>215384.96575342465</v>
          </cell>
        </row>
        <row r="249">
          <cell r="BB249">
            <v>143673.26836811859</v>
          </cell>
        </row>
        <row r="251">
          <cell r="BG251">
            <v>194400</v>
          </cell>
        </row>
        <row r="255">
          <cell r="BB255">
            <v>249254.77354708276</v>
          </cell>
          <cell r="BG255">
            <v>230719.17935849843</v>
          </cell>
        </row>
        <row r="262">
          <cell r="BB262">
            <v>300745.22645291721</v>
          </cell>
          <cell r="BG262">
            <v>319280.82064150157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B1">
            <v>31.942621666666682</v>
          </cell>
        </row>
      </sheetData>
      <sheetData sheetId="14">
        <row r="10">
          <cell r="B10">
            <v>2343.431011758476</v>
          </cell>
        </row>
      </sheetData>
      <sheetData sheetId="15"/>
      <sheetData sheetId="16">
        <row r="1">
          <cell r="A1" t="str">
            <v>IVL</v>
          </cell>
        </row>
      </sheetData>
      <sheetData sheetId="17"/>
      <sheetData sheetId="18">
        <row r="5">
          <cell r="B5">
            <v>3.2393508690869788</v>
          </cell>
        </row>
      </sheetData>
      <sheetData sheetId="19"/>
      <sheetData sheetId="20"/>
      <sheetData sheetId="21"/>
      <sheetData sheetId="22"/>
      <sheetData sheetId="23"/>
      <sheetData sheetId="24">
        <row r="50">
          <cell r="AB50">
            <v>1.7888819447846322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  <sheetName val="COA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Pucci - TB 12_31_01"/>
      <sheetName val="InputPO_Del"/>
      <sheetName val="Validation"/>
      <sheetName val="PRMT_06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DCSDATA"/>
      <sheetName val="Utl Sum _MIS Format_"/>
      <sheetName val="DW"/>
      <sheetName val="General"/>
      <sheetName val="99yılıKapak-$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currencies"/>
      <sheetName val="PRMT_00"/>
      <sheetName val="XREF"/>
      <sheetName val="Interim p.1"/>
      <sheetName val="Wkgs_BS Lead"/>
      <sheetName val="Deprec. Testing"/>
      <sheetName val="Data"/>
      <sheetName val="LIA-JUN04"/>
      <sheetName val="PRMT"/>
      <sheetName val="V310"/>
      <sheetName val="BUDGET_HSE"/>
      <sheetName val="BUDGET_BATAKO"/>
      <sheetName val="Wkgs_BS_Lead"/>
      <sheetName val="Interim_p_1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5"/>
      <sheetName val="By company5 (New RY)"/>
      <sheetName val="By company3"/>
      <sheetName val="By company3 (New RY)"/>
      <sheetName val="EBITDA bridge"/>
      <sheetName val="Conso THB (New RY)"/>
      <sheetName val="CHECK ByCom3"/>
      <sheetName val="Recon"/>
      <sheetName val="MDA table"/>
      <sheetName val="Conso USD (New RY)"/>
      <sheetName val="Conso USD"/>
      <sheetName val="MDA table (New RY)"/>
      <sheetName val="Conso THB"/>
      <sheetName val="NCI"/>
      <sheetName val="Financials"/>
      <sheetName val="Segment Table"/>
      <sheetName val="Segment Table (New RY)"/>
      <sheetName val="By company"/>
      <sheetName val="AVG IRSL"/>
      <sheetName val="Acq rate IRSL"/>
      <sheetName val="Conso_table"/>
      <sheetName val="RecyclingSum"/>
      <sheetName val="RecyclingData"/>
      <sheetName val="BS and NWC"/>
      <sheetName val="EPS Calculation"/>
      <sheetName val="CMD 2018 Capex"/>
      <sheetName val="BS and NWC_2018"/>
      <sheetName val="NCI_2018"/>
      <sheetName val="Analysis of Core EPS"/>
      <sheetName val="Exch rates"/>
      <sheetName val="EBITDA table (VJ)"/>
      <sheetName val="MDA table_old"/>
      <sheetName val="Sheet3"/>
      <sheetName val="Restated"/>
      <sheetName val="CMD 2019 Capex"/>
      <sheetName val="Restate 2015"/>
      <sheetName val="loans to"/>
      <sheetName val="Geo_Rev"/>
      <sheetName val="PETwPck"/>
      <sheetName val="Poly+Wool"/>
      <sheetName val="Exchgrate"/>
      <sheetName val="Feedstock"/>
      <sheetName val="Sheet2"/>
      <sheetName val="EBITDA bridge (2)"/>
      <sheetName val="Sheet1"/>
      <sheetName val="By company5 (2)"/>
      <sheetName val="fiber by vertical"/>
    </sheetNames>
    <sheetDataSet>
      <sheetData sheetId="0">
        <row r="2">
          <cell r="BG2">
            <v>31.045200000000001</v>
          </cell>
        </row>
      </sheetData>
      <sheetData sheetId="1">
        <row r="2">
          <cell r="Q2">
            <v>34.317599999999999</v>
          </cell>
        </row>
        <row r="211">
          <cell r="FZ211">
            <v>1499157.397260274</v>
          </cell>
        </row>
        <row r="216">
          <cell r="FZ216">
            <v>1406777.0167427701</v>
          </cell>
        </row>
        <row r="220">
          <cell r="FZ220">
            <v>1624972.6027397271</v>
          </cell>
        </row>
        <row r="272">
          <cell r="DN272">
            <v>510766.64767789713</v>
          </cell>
        </row>
        <row r="277">
          <cell r="DN277">
            <v>225424.65753424657</v>
          </cell>
          <cell r="DS277">
            <v>440000</v>
          </cell>
        </row>
        <row r="280">
          <cell r="DN280">
            <v>27000</v>
          </cell>
          <cell r="DS280">
            <v>27000</v>
          </cell>
        </row>
        <row r="296">
          <cell r="DN296">
            <v>267462.03866265947</v>
          </cell>
        </row>
      </sheetData>
      <sheetData sheetId="2">
        <row r="10">
          <cell r="BB10">
            <v>206337.99899999998</v>
          </cell>
        </row>
      </sheetData>
      <sheetData sheetId="3">
        <row r="14">
          <cell r="BA14">
            <v>2.0922154883448805</v>
          </cell>
        </row>
      </sheetData>
      <sheetData sheetId="4"/>
      <sheetData sheetId="5">
        <row r="1">
          <cell r="B1">
            <v>30.279800000000002</v>
          </cell>
        </row>
      </sheetData>
      <sheetData sheetId="6"/>
      <sheetData sheetId="7"/>
      <sheetData sheetId="8"/>
      <sheetData sheetId="9">
        <row r="10">
          <cell r="G10">
            <v>11360.611237808098</v>
          </cell>
        </row>
      </sheetData>
      <sheetData sheetId="10">
        <row r="2">
          <cell r="G2">
            <v>30.154</v>
          </cell>
        </row>
      </sheetData>
      <sheetData sheetId="11">
        <row r="33">
          <cell r="G33">
            <v>-9.9308554164895035</v>
          </cell>
        </row>
      </sheetData>
      <sheetData sheetId="12">
        <row r="2">
          <cell r="G2">
            <v>30.154</v>
          </cell>
        </row>
      </sheetData>
      <sheetData sheetId="13"/>
      <sheetData sheetId="14">
        <row r="40">
          <cell r="E40">
            <v>140.55087557579722</v>
          </cell>
        </row>
      </sheetData>
      <sheetData sheetId="15"/>
      <sheetData sheetId="16"/>
      <sheetData sheetId="17"/>
      <sheetData sheetId="18"/>
      <sheetData sheetId="19"/>
      <sheetData sheetId="20">
        <row r="78">
          <cell r="B78">
            <v>146.951258</v>
          </cell>
        </row>
      </sheetData>
      <sheetData sheetId="21"/>
      <sheetData sheetId="22"/>
      <sheetData sheetId="23"/>
      <sheetData sheetId="24">
        <row r="240">
          <cell r="H240">
            <v>5614551908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VL Capacity"/>
      <sheetName val="Graph"/>
      <sheetName val="Note"/>
      <sheetName val="Sheet4"/>
      <sheetName val="Sheet7"/>
      <sheetName val="Sheet6"/>
      <sheetName val="Sheet3"/>
      <sheetName val="Sheet2"/>
      <sheetName val="By company5 (Revised capa)"/>
    </sheetNames>
    <sheetDataSet>
      <sheetData sheetId="0"/>
      <sheetData sheetId="1"/>
      <sheetData sheetId="2">
        <row r="4">
          <cell r="B4">
            <v>2.3041881877774752</v>
          </cell>
          <cell r="C4">
            <v>1.4755450000000001</v>
          </cell>
          <cell r="D4">
            <v>1.5687513117649545</v>
          </cell>
          <cell r="E4">
            <v>1.88121</v>
          </cell>
          <cell r="F4">
            <v>1.7345600000000001</v>
          </cell>
          <cell r="G4">
            <v>1.3652500000000001</v>
          </cell>
          <cell r="H4">
            <v>0.1743013698630137</v>
          </cell>
          <cell r="I4">
            <v>0.27954724555051769</v>
          </cell>
          <cell r="J4">
            <v>0.60404595120982874</v>
          </cell>
          <cell r="K4">
            <v>0.46700000000000003</v>
          </cell>
        </row>
        <row r="5">
          <cell r="B5">
            <v>2.5205631877774755</v>
          </cell>
          <cell r="C5">
            <v>1.4755450000000001</v>
          </cell>
          <cell r="D5">
            <v>1.6859346281359833</v>
          </cell>
          <cell r="E5">
            <v>1.88121</v>
          </cell>
          <cell r="F5">
            <v>1.7758527999999998</v>
          </cell>
          <cell r="G5">
            <v>1.58525</v>
          </cell>
          <cell r="H5">
            <v>0.2428618306010929</v>
          </cell>
          <cell r="I5">
            <v>0.29380624555051771</v>
          </cell>
          <cell r="J5">
            <v>0.62731718408654102</v>
          </cell>
          <cell r="K5">
            <v>0.3490336</v>
          </cell>
        </row>
        <row r="6">
          <cell r="B6">
            <v>2.5337031877774754</v>
          </cell>
          <cell r="C6">
            <v>1.4755450000000001</v>
          </cell>
          <cell r="D6">
            <v>1.6859346281359833</v>
          </cell>
          <cell r="E6">
            <v>1.88121</v>
          </cell>
          <cell r="F6">
            <v>1.7758527999999998</v>
          </cell>
          <cell r="G6">
            <v>1.6952499999999999</v>
          </cell>
          <cell r="H6">
            <v>0.29389091666666667</v>
          </cell>
          <cell r="I6">
            <v>0.29380624555051771</v>
          </cell>
          <cell r="J6">
            <v>0.62731718408654102</v>
          </cell>
          <cell r="K6">
            <v>0.29403360000000001</v>
          </cell>
        </row>
        <row r="7">
          <cell r="B7">
            <v>2.6432031877774755</v>
          </cell>
          <cell r="C7">
            <v>1.4755450000000001</v>
          </cell>
          <cell r="D7">
            <v>1.6859346281359833</v>
          </cell>
          <cell r="E7">
            <v>1.88121</v>
          </cell>
          <cell r="F7">
            <v>1.7758527999999998</v>
          </cell>
          <cell r="G7">
            <v>1.6952499999999999</v>
          </cell>
          <cell r="H7">
            <v>0.355433</v>
          </cell>
          <cell r="I7">
            <v>0.29380624555051771</v>
          </cell>
          <cell r="J7">
            <v>0.62731718408654102</v>
          </cell>
          <cell r="K7">
            <v>0.29403360000000001</v>
          </cell>
        </row>
        <row r="8">
          <cell r="B8">
            <v>2.7892031877774754</v>
          </cell>
          <cell r="C8">
            <v>1.4755450000000001</v>
          </cell>
          <cell r="D8">
            <v>1.6859346281359833</v>
          </cell>
          <cell r="E8">
            <v>1.88121</v>
          </cell>
          <cell r="F8">
            <v>1.7758527999999998</v>
          </cell>
          <cell r="G8">
            <v>1.6952499999999999</v>
          </cell>
          <cell r="H8">
            <v>0.38414549999999997</v>
          </cell>
          <cell r="I8">
            <v>0.29380624555051771</v>
          </cell>
          <cell r="J8">
            <v>0.62731718408654102</v>
          </cell>
          <cell r="K8">
            <v>0.29403360000000001</v>
          </cell>
        </row>
        <row r="12">
          <cell r="D12">
            <v>0</v>
          </cell>
          <cell r="E12">
            <v>0</v>
          </cell>
        </row>
        <row r="13">
          <cell r="B13">
            <v>0.16500000000000001</v>
          </cell>
          <cell r="C13">
            <v>0.76984039333554433</v>
          </cell>
          <cell r="D13">
            <v>0.74930758290291177</v>
          </cell>
          <cell r="E13">
            <v>0.96403991852108528</v>
          </cell>
        </row>
        <row r="14">
          <cell r="B14">
            <v>0.16500000000000001</v>
          </cell>
          <cell r="C14">
            <v>0.77225709879343185</v>
          </cell>
          <cell r="D14">
            <v>0.75342465753424659</v>
          </cell>
          <cell r="E14">
            <v>0.96933684115032204</v>
          </cell>
        </row>
        <row r="15">
          <cell r="B15">
            <v>0.16500000000000001</v>
          </cell>
          <cell r="C15">
            <v>0.77225709879343185</v>
          </cell>
          <cell r="D15">
            <v>0.75342465753424659</v>
          </cell>
          <cell r="E15">
            <v>0.96933684115032204</v>
          </cell>
        </row>
        <row r="16">
          <cell r="B16">
            <v>0.16500000000000001</v>
          </cell>
          <cell r="C16">
            <v>0.77225709879343185</v>
          </cell>
          <cell r="D16">
            <v>0.75342465753424659</v>
          </cell>
          <cell r="E16">
            <v>0.96933684115032204</v>
          </cell>
        </row>
        <row r="20">
          <cell r="B20">
            <v>1.1585145105876167</v>
          </cell>
          <cell r="C20">
            <v>0.45984550000000002</v>
          </cell>
          <cell r="D20">
            <v>0.3315999280821918</v>
          </cell>
          <cell r="E20">
            <v>1.9499599386698083</v>
          </cell>
        </row>
        <row r="21">
          <cell r="B21">
            <v>1.3376028667520001</v>
          </cell>
          <cell r="C21">
            <v>0.45984550000000002</v>
          </cell>
          <cell r="D21">
            <v>0.33438075</v>
          </cell>
          <cell r="E21">
            <v>2.1318291167519998</v>
          </cell>
        </row>
        <row r="22">
          <cell r="B22">
            <v>1.3376028667520001</v>
          </cell>
          <cell r="C22">
            <v>0.47763925000000002</v>
          </cell>
          <cell r="D22">
            <v>0.33438075</v>
          </cell>
          <cell r="E22">
            <v>2.1496228667519999</v>
          </cell>
        </row>
        <row r="23">
          <cell r="B23">
            <v>1.3376028667520001</v>
          </cell>
          <cell r="C23">
            <v>0.48357050000000001</v>
          </cell>
          <cell r="D23">
            <v>0.33438075</v>
          </cell>
          <cell r="E23">
            <v>2.1555541167520005</v>
          </cell>
        </row>
        <row r="24">
          <cell r="B24">
            <v>1.3376028667520001</v>
          </cell>
          <cell r="C24">
            <v>0.48357050000000001</v>
          </cell>
          <cell r="D24">
            <v>0.33438075</v>
          </cell>
          <cell r="E24">
            <v>2.1555541167520005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ed Capacities sourceAA"/>
      <sheetName val="Factsheet1Q19_5SegOld"/>
      <sheetName val="Factsheet1Q19_3Seg"/>
      <sheetName val="Factsheet4Q19_5Seg"/>
      <sheetName val="New Segments_2Q20"/>
      <sheetName val="Sheet2"/>
      <sheetName val="Capacity Tally"/>
      <sheetName val="Installed Capacities source"/>
      <sheetName val="Pivot Install"/>
      <sheetName val="Effective Capacities"/>
      <sheetName val="Days"/>
      <sheetName val="Pivot Effective"/>
      <sheetName val="PTA Requirement"/>
      <sheetName val="MEG Requirement"/>
      <sheetName val="Ethylene Requirement"/>
      <sheetName val="Ethane Requirement"/>
      <sheetName val="PX Requirement"/>
      <sheetName val="IPA Requirement"/>
      <sheetName val="Sheet1"/>
      <sheetName val="Sheet3"/>
      <sheetName val="DaysOLD"/>
      <sheetName val="NoteforRequirememt"/>
      <sheetName val="New Segments_1Q20"/>
      <sheetName val="Sheet1 (2)"/>
      <sheetName val="Sheet6"/>
    </sheetNames>
    <sheetDataSet>
      <sheetData sheetId="0"/>
      <sheetData sheetId="1"/>
      <sheetData sheetId="2"/>
      <sheetData sheetId="3"/>
      <sheetData sheetId="4">
        <row r="70">
          <cell r="L70">
            <v>17441.052411965338</v>
          </cell>
        </row>
      </sheetData>
      <sheetData sheetId="5"/>
      <sheetData sheetId="6"/>
      <sheetData sheetId="7">
        <row r="1">
          <cell r="A1" t="str">
            <v>IVL Year end installed Capacities based on announcements made
(Qty in kt)</v>
          </cell>
        </row>
      </sheetData>
      <sheetData sheetId="8"/>
      <sheetData sheetId="9">
        <row r="1">
          <cell r="C1"/>
        </row>
      </sheetData>
      <sheetData sheetId="10"/>
      <sheetData sheetId="11">
        <row r="9">
          <cell r="H9">
            <v>0.43984039333554426</v>
          </cell>
        </row>
        <row r="10">
          <cell r="H10">
            <v>0</v>
          </cell>
        </row>
        <row r="11">
          <cell r="H11">
            <v>0.1804473408556079</v>
          </cell>
        </row>
        <row r="12">
          <cell r="H12">
            <v>0</v>
          </cell>
        </row>
        <row r="13">
          <cell r="H13">
            <v>0.1804473408556079</v>
          </cell>
        </row>
        <row r="14">
          <cell r="H14">
            <v>0.72720278364809987</v>
          </cell>
        </row>
        <row r="15">
          <cell r="H15">
            <v>0</v>
          </cell>
        </row>
        <row r="16">
          <cell r="H16">
            <v>0.23683713487298538</v>
          </cell>
        </row>
        <row r="18">
          <cell r="H18">
            <v>0.38841290119169597</v>
          </cell>
        </row>
        <row r="19">
          <cell r="H19">
            <v>0</v>
          </cell>
        </row>
        <row r="20">
          <cell r="H20">
            <v>0.16500000000000001</v>
          </cell>
        </row>
        <row r="21">
          <cell r="H21">
            <v>0.33</v>
          </cell>
        </row>
        <row r="22">
          <cell r="H22">
            <v>0.4039344262295082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ombined PET"/>
      <sheetName val="IOD"/>
      <sheetName val="Fibers"/>
      <sheetName val="Fibers by vertic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5">
          <cell r="S45">
            <v>760678.93529994518</v>
          </cell>
        </row>
        <row r="46">
          <cell r="S46">
            <v>260593.29452054796</v>
          </cell>
        </row>
        <row r="47">
          <cell r="S47">
            <v>348455.17123287672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TB Worksheet"/>
      <sheetName val="DealerData"/>
      <sheetName val="10-1 Media"/>
      <sheetName val="10-cut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_BANK.XLS뉮׾_x0003_㌏Joint"/>
      <sheetName val="IE UPS"/>
      <sheetName val="RA-Grouping"/>
      <sheetName val="רכוש קבוע "/>
      <sheetName val="PRɉCE_LIST4"/>
      <sheetName val="February-17"/>
      <sheetName val="Prm"/>
      <sheetName val="B1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  <sheetName val="stat_local8"/>
      <sheetName val="Total_01'057"/>
      <sheetName val="MR_MEYER6"/>
      <sheetName val="Overall_PLATT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Deferred_tax_Adjs_Clo_(P)_Q2'18"/>
      <sheetName val="SCB_1_-_Current"/>
      <sheetName val="SCB_2_-_Current"/>
      <sheetName val="Calculation_PS"/>
      <sheetName val="GL_2018_Q3_-_ver1"/>
      <sheetName val="Q2_EXPECTED"/>
      <sheetName val="2017_Expense_Break_down"/>
      <sheetName val="Master_TB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/>
      <sheetData sheetId="82"/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/>
      <sheetData sheetId="86">
        <row r="769">
          <cell r="D769">
            <v>0</v>
          </cell>
        </row>
      </sheetData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/>
      <sheetData sheetId="104">
        <row r="769">
          <cell r="D769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>
        <row r="769">
          <cell r="D769">
            <v>0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view="pageBreakPreview" zoomScale="70" zoomScaleNormal="100" zoomScaleSheetLayoutView="70" workbookViewId="0">
      <selection activeCell="T67" sqref="T67"/>
    </sheetView>
  </sheetViews>
  <sheetFormatPr defaultRowHeight="14.5" x14ac:dyDescent="0.35"/>
  <cols>
    <col min="21" max="21" width="12.54296875" bestFit="1" customWidth="1"/>
    <col min="28" max="28" width="11.08984375" bestFit="1" customWidth="1"/>
    <col min="34" max="34" width="9.26953125" bestFit="1" customWidth="1"/>
  </cols>
  <sheetData>
    <row r="1" spans="12:38" x14ac:dyDescent="0.35">
      <c r="L1" s="1"/>
      <c r="M1" s="1"/>
      <c r="N1" s="1"/>
      <c r="O1" s="1"/>
      <c r="P1" s="1"/>
      <c r="R1" s="2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3" t="s">
        <v>11</v>
      </c>
      <c r="AD1" s="3" t="s">
        <v>12</v>
      </c>
      <c r="AG1" s="3" t="s">
        <v>13</v>
      </c>
      <c r="AH1" s="3" t="s">
        <v>14</v>
      </c>
      <c r="AJ1">
        <v>18</v>
      </c>
      <c r="AK1">
        <v>19</v>
      </c>
    </row>
    <row r="2" spans="12:38" x14ac:dyDescent="0.35">
      <c r="R2" s="4">
        <v>2018</v>
      </c>
      <c r="S2" s="5">
        <f>'[2]By company5'!$BB$187/10^6</f>
        <v>1.209321006471342</v>
      </c>
      <c r="T2" s="5">
        <f>'[2]By company5'!$BB$197/10^6</f>
        <v>1.4423140115531199</v>
      </c>
      <c r="U2" s="6">
        <f>'[3]By company5'!$BB$212/10^6</f>
        <v>1.3547406138747278</v>
      </c>
      <c r="V2" s="7">
        <f>'[4]By company5 (New RY)'!$FZ$211/10^6</f>
        <v>1.4991573972602741</v>
      </c>
      <c r="W2" s="7">
        <f>'[4]By company5 (New RY)'!$FZ$216/10^6</f>
        <v>1.40677701674277</v>
      </c>
      <c r="X2" s="7">
        <f>'[4]By company5 (New RY)'!$FZ$220/10^6</f>
        <v>1.6249726027397271</v>
      </c>
      <c r="Y2" s="7">
        <f>'[4]By company5 (New RY)'!$DN$296/10^6</f>
        <v>0.2674620386626595</v>
      </c>
      <c r="Z2" s="7">
        <f>'[4]By company5 (New RY)'!$DN$272/10^6</f>
        <v>0.51076664767789715</v>
      </c>
      <c r="AA2" s="8">
        <f>SUM(AG2:AH2)</f>
        <v>0.25242465753424659</v>
      </c>
      <c r="AB2" s="6">
        <f>('[3]By company5'!$BB$249+'[3]By company5'!$BB$234)/10^6</f>
        <v>0.35905823412154325</v>
      </c>
      <c r="AD2" s="9">
        <f>SUM(S2:AC2)</f>
        <v>9.9269942266383051</v>
      </c>
      <c r="AE2" s="9"/>
      <c r="AF2" s="10"/>
      <c r="AG2" s="11">
        <f>'[4]By company5 (New RY)'!$DN$277/10^6</f>
        <v>0.22542465753424656</v>
      </c>
      <c r="AH2" s="11">
        <f>'[4]By company5 (New RY)'!$DN$280/10^6</f>
        <v>2.7E-2</v>
      </c>
      <c r="AI2" s="12">
        <f>AF2*10^3</f>
        <v>0</v>
      </c>
      <c r="AJ2" s="8">
        <f>AD2+W12+V22</f>
        <v>11.846721627691675</v>
      </c>
      <c r="AK2">
        <f>'[1]IVL Model'!K21</f>
        <v>11.846721627691677</v>
      </c>
      <c r="AL2" s="8">
        <f>AJ2-AK2</f>
        <v>0</v>
      </c>
    </row>
    <row r="3" spans="12:38" x14ac:dyDescent="0.35">
      <c r="R3" s="4">
        <v>2019</v>
      </c>
      <c r="S3" s="13">
        <f ca="1">[5]Graph!B4</f>
        <v>2.3041881877774752</v>
      </c>
      <c r="T3" s="13">
        <f ca="1">[5]Graph!C4</f>
        <v>1.4755450000000001</v>
      </c>
      <c r="U3" s="5">
        <f ca="1">[5]Graph!D4</f>
        <v>1.5687513117649545</v>
      </c>
      <c r="V3" s="13">
        <f ca="1">[5]Graph!E4</f>
        <v>1.88121</v>
      </c>
      <c r="W3" s="13">
        <f ca="1">[5]Graph!F4</f>
        <v>1.7345600000000001</v>
      </c>
      <c r="X3" s="13">
        <f ca="1">[5]Graph!G4</f>
        <v>1.3652500000000001</v>
      </c>
      <c r="Y3" s="13">
        <f ca="1">[5]Graph!I4</f>
        <v>0.27954724555051769</v>
      </c>
      <c r="Z3" s="13">
        <f ca="1">[5]Graph!J4</f>
        <v>0.60404595120982874</v>
      </c>
      <c r="AA3" s="13">
        <f ca="1">[5]Graph!K4</f>
        <v>0.46700000000000003</v>
      </c>
      <c r="AB3" s="5">
        <f ca="1">[5]Graph!H4</f>
        <v>0.1743013698630137</v>
      </c>
      <c r="AC3" s="14">
        <f>'[3]By company5'!$BG$251/10^6</f>
        <v>0.19439999999999999</v>
      </c>
      <c r="AD3" s="9">
        <f ca="1">SUM(S3:AC3)</f>
        <v>12.04879906616579</v>
      </c>
      <c r="AE3" s="11"/>
      <c r="AF3" s="10"/>
      <c r="AG3" s="11">
        <f>'[4]By company5 (New RY)'!$DS$277/10^6</f>
        <v>0.44</v>
      </c>
      <c r="AH3" s="11">
        <f>'[4]By company5 (New RY)'!$DS$280/10^6</f>
        <v>2.7E-2</v>
      </c>
      <c r="AI3" s="12">
        <f>AF3*10^3</f>
        <v>0</v>
      </c>
      <c r="AJ3" s="8">
        <f ca="1">AD3+W13+V23</f>
        <v>14.548759004835599</v>
      </c>
      <c r="AK3">
        <f>'[1]IVL Model'!L21</f>
        <v>14.548759004835599</v>
      </c>
      <c r="AL3" s="8">
        <f ca="1">AJ3-AK3</f>
        <v>0</v>
      </c>
    </row>
    <row r="4" spans="12:38" x14ac:dyDescent="0.35">
      <c r="R4" s="4">
        <v>2020</v>
      </c>
      <c r="S4" s="13">
        <f ca="1">[5]Graph!B5</f>
        <v>2.5205631877774755</v>
      </c>
      <c r="T4" s="13">
        <f ca="1">[5]Graph!C5</f>
        <v>1.4755450000000001</v>
      </c>
      <c r="U4" s="13">
        <f ca="1">[5]Graph!D5</f>
        <v>1.6859346281359833</v>
      </c>
      <c r="V4" s="13">
        <f ca="1">[5]Graph!E5</f>
        <v>1.88121</v>
      </c>
      <c r="W4" s="13">
        <f ca="1">[5]Graph!F5</f>
        <v>1.7758527999999998</v>
      </c>
      <c r="X4" s="13">
        <f ca="1">[5]Graph!G5</f>
        <v>1.58525</v>
      </c>
      <c r="Y4" s="13">
        <f ca="1">[5]Graph!I5</f>
        <v>0.29380624555051771</v>
      </c>
      <c r="Z4" s="13">
        <f ca="1">[5]Graph!J5</f>
        <v>0.62731718408654102</v>
      </c>
      <c r="AA4" s="13">
        <f ca="1">[5]Graph!K5</f>
        <v>0.3490336</v>
      </c>
      <c r="AB4" s="13">
        <f ca="1">[5]Graph!H5</f>
        <v>0.2428618306010929</v>
      </c>
      <c r="AD4" s="9">
        <f ca="1">SUM(S4:AB4)</f>
        <v>12.437374476151611</v>
      </c>
      <c r="AE4" s="8"/>
      <c r="AF4" s="10"/>
      <c r="AG4" s="11">
        <f>'[1]Installed Capacities_RY'!$L$27/10^3</f>
        <v>0.48773159999999993</v>
      </c>
      <c r="AH4" s="11">
        <f>'[1]Installed Capacities_RY'!$L$30/10^3</f>
        <v>2.7E-2</v>
      </c>
      <c r="AJ4" s="8">
        <f ca="1">AD4+W14+V24</f>
        <v>17.21739148766315</v>
      </c>
      <c r="AK4">
        <f>'[1]IVL Model'!M21</f>
        <v>17.047497666037781</v>
      </c>
      <c r="AL4" s="8">
        <f ca="1">AJ4-AK4</f>
        <v>0.1698938216253687</v>
      </c>
    </row>
    <row r="5" spans="12:38" x14ac:dyDescent="0.35">
      <c r="R5" s="4">
        <v>2021</v>
      </c>
      <c r="S5" s="13">
        <f ca="1">[5]Graph!B6</f>
        <v>2.5337031877774754</v>
      </c>
      <c r="T5" s="13">
        <f ca="1">[5]Graph!C6</f>
        <v>1.4755450000000001</v>
      </c>
      <c r="U5" s="13">
        <f ca="1">[5]Graph!D6</f>
        <v>1.6859346281359833</v>
      </c>
      <c r="V5" s="13">
        <f ca="1">[5]Graph!E6</f>
        <v>1.88121</v>
      </c>
      <c r="W5" s="13">
        <f ca="1">[5]Graph!F6</f>
        <v>1.7758527999999998</v>
      </c>
      <c r="X5" s="13">
        <f ca="1">[5]Graph!G6</f>
        <v>1.6952499999999999</v>
      </c>
      <c r="Y5" s="13">
        <f ca="1">[5]Graph!I6</f>
        <v>0.29380624555051771</v>
      </c>
      <c r="Z5" s="13">
        <f ca="1">[5]Graph!J6</f>
        <v>0.62731718408654102</v>
      </c>
      <c r="AA5" s="13">
        <f ca="1">[5]Graph!K6</f>
        <v>0.29403360000000001</v>
      </c>
      <c r="AB5" s="13">
        <f ca="1">[5]Graph!H6</f>
        <v>0.29389091666666667</v>
      </c>
      <c r="AD5" s="9">
        <f ca="1">SUM(S5:AB5)</f>
        <v>12.556543562217184</v>
      </c>
      <c r="AE5" s="8"/>
      <c r="AF5" s="10"/>
      <c r="AG5" s="11">
        <f>'[1]Installed Capacities_RY'!$M$27/10^3</f>
        <v>0.48712860000000002</v>
      </c>
      <c r="AH5" s="11">
        <f>'[1]Installed Capacities_RY'!$M$30/10^3</f>
        <v>2.7E-2</v>
      </c>
    </row>
    <row r="6" spans="12:38" x14ac:dyDescent="0.35">
      <c r="R6" s="4">
        <v>2022</v>
      </c>
      <c r="S6" s="13">
        <f ca="1">[5]Graph!B7</f>
        <v>2.6432031877774755</v>
      </c>
      <c r="T6" s="13">
        <f ca="1">[5]Graph!C7</f>
        <v>1.4755450000000001</v>
      </c>
      <c r="U6" s="13">
        <f ca="1">[5]Graph!D7</f>
        <v>1.6859346281359833</v>
      </c>
      <c r="V6" s="13">
        <f ca="1">[5]Graph!E7</f>
        <v>1.88121</v>
      </c>
      <c r="W6" s="13">
        <f ca="1">[5]Graph!F7</f>
        <v>1.7758527999999998</v>
      </c>
      <c r="X6" s="13">
        <f ca="1">[5]Graph!G7</f>
        <v>1.6952499999999999</v>
      </c>
      <c r="Y6" s="13">
        <f ca="1">[5]Graph!I7</f>
        <v>0.29380624555051771</v>
      </c>
      <c r="Z6" s="13">
        <f ca="1">[5]Graph!J7</f>
        <v>0.62731718408654102</v>
      </c>
      <c r="AA6" s="13">
        <f ca="1">[5]Graph!K7</f>
        <v>0.29403360000000001</v>
      </c>
      <c r="AB6" s="13">
        <f ca="1">[5]Graph!H7</f>
        <v>0.355433</v>
      </c>
      <c r="AD6" s="9">
        <f ca="1">SUM(S6:AB6)</f>
        <v>12.727585645550517</v>
      </c>
      <c r="AE6" s="8"/>
      <c r="AF6" s="10"/>
      <c r="AG6" s="11">
        <f>'[1]Installed Capacities_RY'!$N$27/10^3</f>
        <v>0.48712860000000002</v>
      </c>
      <c r="AH6" s="11">
        <f>'[1]Installed Capacities_RY'!$N$30/10^3</f>
        <v>2.7E-2</v>
      </c>
    </row>
    <row r="7" spans="12:38" x14ac:dyDescent="0.35">
      <c r="R7" s="4">
        <v>2023</v>
      </c>
      <c r="S7" s="13">
        <f ca="1">[5]Graph!B8</f>
        <v>2.7892031877774754</v>
      </c>
      <c r="T7" s="13">
        <f ca="1">[5]Graph!C8</f>
        <v>1.4755450000000001</v>
      </c>
      <c r="U7" s="13">
        <f ca="1">[5]Graph!D8</f>
        <v>1.6859346281359833</v>
      </c>
      <c r="V7" s="13">
        <f ca="1">[5]Graph!E8</f>
        <v>1.88121</v>
      </c>
      <c r="W7" s="13">
        <f ca="1">[5]Graph!F8</f>
        <v>1.7758527999999998</v>
      </c>
      <c r="X7" s="13">
        <f ca="1">[5]Graph!G8</f>
        <v>1.6952499999999999</v>
      </c>
      <c r="Y7" s="13">
        <f ca="1">[5]Graph!I8</f>
        <v>0.29380624555051771</v>
      </c>
      <c r="Z7" s="13">
        <f ca="1">[5]Graph!J8</f>
        <v>0.62731718408654102</v>
      </c>
      <c r="AA7" s="13">
        <f ca="1">[5]Graph!K8</f>
        <v>0.29403360000000001</v>
      </c>
      <c r="AB7" s="13">
        <f ca="1">[5]Graph!H8</f>
        <v>0.38414549999999997</v>
      </c>
      <c r="AD7" s="9">
        <f ca="1">SUM(S7:AB7)</f>
        <v>12.902298145550519</v>
      </c>
      <c r="AE7" s="8"/>
      <c r="AF7" s="10"/>
      <c r="AG7" s="11">
        <f>'[1]Installed Capacities_RY'!$O$27/10^3</f>
        <v>0.48712860000000002</v>
      </c>
      <c r="AH7" s="11">
        <f>'[1]Installed Capacities_RY'!$O$30/10^3</f>
        <v>2.7E-2</v>
      </c>
    </row>
    <row r="8" spans="12:38" x14ac:dyDescent="0.35"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F8" s="12"/>
    </row>
    <row r="9" spans="12:38" x14ac:dyDescent="0.35">
      <c r="U9" s="9"/>
      <c r="AB9" s="11"/>
      <c r="AF9" s="12"/>
    </row>
    <row r="10" spans="12:38" x14ac:dyDescent="0.35">
      <c r="S10" s="11"/>
      <c r="T10" s="11"/>
      <c r="U10" s="11"/>
      <c r="V10" s="11"/>
      <c r="W10" s="11"/>
      <c r="X10" s="11"/>
      <c r="Y10" s="11"/>
      <c r="Z10" s="11"/>
      <c r="AA10" s="11"/>
      <c r="AB10" s="11"/>
      <c r="AD10" s="9"/>
    </row>
    <row r="11" spans="12:38" x14ac:dyDescent="0.35">
      <c r="R11" s="15" t="s">
        <v>15</v>
      </c>
      <c r="S11" s="16" t="s">
        <v>16</v>
      </c>
      <c r="T11" s="16" t="s">
        <v>17</v>
      </c>
      <c r="U11" s="16" t="s">
        <v>18</v>
      </c>
      <c r="V11" s="16" t="s">
        <v>19</v>
      </c>
      <c r="W11" s="16" t="s">
        <v>12</v>
      </c>
      <c r="Y11" t="s">
        <v>20</v>
      </c>
      <c r="Z11" t="s">
        <v>21</v>
      </c>
      <c r="AA11" t="s">
        <v>22</v>
      </c>
      <c r="AB11" t="s">
        <v>23</v>
      </c>
      <c r="AC11" t="s">
        <v>24</v>
      </c>
      <c r="AD11" t="s">
        <v>25</v>
      </c>
      <c r="AE11" t="s">
        <v>26</v>
      </c>
      <c r="AF11" t="s">
        <v>27</v>
      </c>
      <c r="AG11" t="s">
        <v>28</v>
      </c>
    </row>
    <row r="12" spans="12:38" x14ac:dyDescent="0.35">
      <c r="R12" s="4">
        <v>2018</v>
      </c>
      <c r="S12" s="14">
        <f>'[3]By company5'!$BB$255/10^6</f>
        <v>0.24925477354708275</v>
      </c>
      <c r="T12" s="14">
        <f>'[3]By company5'!$BB$262/10^6</f>
        <v>0.30074522645291724</v>
      </c>
      <c r="U12" s="11">
        <f>[5]Graph!D11</f>
        <v>0</v>
      </c>
      <c r="V12" s="11">
        <f>[5]Graph!E11</f>
        <v>0</v>
      </c>
      <c r="W12" s="9">
        <f t="shared" ref="W12:W17" si="0">SUM(S12:V12)</f>
        <v>0.55000000000000004</v>
      </c>
      <c r="Y12" s="11"/>
      <c r="Z12" s="11"/>
      <c r="AA12" s="11"/>
      <c r="AB12" s="11"/>
      <c r="AC12" s="11"/>
      <c r="AD12" s="11"/>
      <c r="AE12" s="11"/>
      <c r="AF12" s="11"/>
      <c r="AG12" s="11"/>
    </row>
    <row r="13" spans="12:38" x14ac:dyDescent="0.35">
      <c r="R13" s="4">
        <v>2019</v>
      </c>
      <c r="S13" s="14">
        <f>'[3]By company5'!$BG$255/10^6</f>
        <v>0.23071917935849842</v>
      </c>
      <c r="T13" s="14">
        <f>'[3]By company5'!$BG$262/10^6</f>
        <v>0.31928082064150159</v>
      </c>
      <c r="U13" s="11">
        <f ca="1">[5]Graph!D12</f>
        <v>0</v>
      </c>
      <c r="V13" s="11">
        <f ca="1">[5]Graph!E12</f>
        <v>0</v>
      </c>
      <c r="W13" s="9">
        <f t="shared" ca="1" si="0"/>
        <v>0.55000000000000004</v>
      </c>
      <c r="Y13" s="17"/>
      <c r="Z13" s="17"/>
      <c r="AA13" s="17"/>
      <c r="AB13" s="17"/>
      <c r="AC13" s="17"/>
      <c r="AD13" s="17"/>
      <c r="AE13" s="17"/>
      <c r="AF13" s="17"/>
      <c r="AG13" s="17"/>
    </row>
    <row r="14" spans="12:38" x14ac:dyDescent="0.35">
      <c r="R14" s="4">
        <v>2020</v>
      </c>
      <c r="S14" s="11">
        <f ca="1">[5]Graph!B13</f>
        <v>0.16500000000000001</v>
      </c>
      <c r="T14" s="11">
        <f ca="1">[5]Graph!C13</f>
        <v>0.76984039333554433</v>
      </c>
      <c r="U14" s="11">
        <f ca="1">[5]Graph!D13</f>
        <v>0.74930758290291177</v>
      </c>
      <c r="V14" s="11">
        <f ca="1">[5]Graph!E13</f>
        <v>0.96403991852108528</v>
      </c>
      <c r="W14" s="9">
        <f t="shared" ca="1" si="0"/>
        <v>2.6481878947595412</v>
      </c>
      <c r="X14" s="11"/>
      <c r="Y14" s="18">
        <f>SUM('[6]Pivot Effective'!$H$12,'[6]Pivot Effective'!$H$22)</f>
        <v>0.4039344262295082</v>
      </c>
      <c r="Z14" s="19">
        <f>'[1]Installed Capacities_RY'!$L$36/10^3</f>
        <v>0</v>
      </c>
      <c r="AA14" s="18">
        <f>SUM('[6]Pivot Effective'!$H$10,'[6]Pivot Effective'!$H$20)</f>
        <v>0.16500000000000001</v>
      </c>
      <c r="AB14" s="18">
        <f>'[6]Pivot Effective'!$H$14</f>
        <v>0.72720278364809987</v>
      </c>
      <c r="AC14" s="18">
        <f>SUM('[6]Pivot Effective'!$H$9,'[6]Pivot Effective'!$H$19,'[6]Pivot Effective'!$H$21)</f>
        <v>0.76984039333554422</v>
      </c>
      <c r="AD14" s="18">
        <f>'[6]Pivot Effective'!$H$18</f>
        <v>0.38841290119169597</v>
      </c>
      <c r="AE14" s="18">
        <f>'[6]Pivot Effective'!$H$11</f>
        <v>0.1804473408556079</v>
      </c>
      <c r="AF14" s="18">
        <f>SUM('[6]Pivot Effective'!$H$15:$H$16)</f>
        <v>0.23683713487298538</v>
      </c>
      <c r="AG14" s="18">
        <f>'[6]Pivot Effective'!$H$13</f>
        <v>0.1804473408556079</v>
      </c>
    </row>
    <row r="15" spans="12:38" x14ac:dyDescent="0.35">
      <c r="R15" s="4">
        <v>2021</v>
      </c>
      <c r="S15" s="11">
        <f ca="1">[5]Graph!B14</f>
        <v>0.16500000000000001</v>
      </c>
      <c r="T15" s="11">
        <f ca="1">[5]Graph!C14</f>
        <v>0.77225709879343185</v>
      </c>
      <c r="U15" s="11">
        <f ca="1">[5]Graph!D14</f>
        <v>0.75342465753424659</v>
      </c>
      <c r="V15" s="11">
        <f ca="1">[5]Graph!E14</f>
        <v>0.96933684115032204</v>
      </c>
      <c r="W15" s="9">
        <f t="shared" ca="1" si="0"/>
        <v>2.6600185974780004</v>
      </c>
      <c r="Y15" s="17">
        <f>'[1]Installed Capacities_RY'!$M$38/10^3</f>
        <v>0.44</v>
      </c>
      <c r="Z15" s="17">
        <f>'[1]Installed Capacities_RY'!$M$36/10^3</f>
        <v>0</v>
      </c>
      <c r="AA15" s="17">
        <f>'[1]Installed Capacities_RY'!$M$40/10^3</f>
        <v>0.16500000000000001</v>
      </c>
      <c r="AB15" s="17">
        <f>'[1]Installed Capacities_RY'!$M$51/10^3</f>
        <v>0.73119840333847397</v>
      </c>
      <c r="AC15" s="17">
        <f>'[1]Installed Capacities_RY'!$M$42/10^3</f>
        <v>0.77225709879343185</v>
      </c>
      <c r="AD15" s="17">
        <f>'[1]Installed Capacities_RY'!$M$44/10^3</f>
        <v>0.39054703801143059</v>
      </c>
      <c r="AE15" s="17">
        <f>'[1]Installed Capacities_RY'!$M$47/10^3</f>
        <v>0.18143880976140794</v>
      </c>
      <c r="AF15" s="17">
        <f>'[1]Installed Capacities_RY'!$M$49/10^3</f>
        <v>0.23813843781184796</v>
      </c>
      <c r="AG15" s="17">
        <f>'[1]Installed Capacities_RY'!$M$53/10^3</f>
        <v>0.18143880976140794</v>
      </c>
    </row>
    <row r="16" spans="12:38" x14ac:dyDescent="0.35">
      <c r="R16" s="4">
        <v>2022</v>
      </c>
      <c r="S16" s="11">
        <f ca="1">[5]Graph!B15</f>
        <v>0.16500000000000001</v>
      </c>
      <c r="T16" s="11">
        <f ca="1">[5]Graph!C15</f>
        <v>0.77225709879343185</v>
      </c>
      <c r="U16" s="11">
        <f ca="1">[5]Graph!D15</f>
        <v>0.75342465753424659</v>
      </c>
      <c r="V16" s="11">
        <f ca="1">[5]Graph!E15</f>
        <v>0.96933684115032204</v>
      </c>
      <c r="W16" s="9">
        <f t="shared" ca="1" si="0"/>
        <v>2.6600185974780004</v>
      </c>
      <c r="Y16" s="17">
        <f>'[1]Installed Capacities_RY'!$N$38/10^3</f>
        <v>0.44</v>
      </c>
      <c r="Z16" s="17">
        <f>'[1]Installed Capacities_RY'!$N$36/10^3</f>
        <v>0</v>
      </c>
      <c r="AA16" s="17">
        <f>'[1]Installed Capacities_RY'!$N$40/10^3</f>
        <v>0.16500000000000001</v>
      </c>
      <c r="AB16" s="17">
        <f>'[1]Installed Capacities_RY'!$N$51/10^3</f>
        <v>0.73119840333847397</v>
      </c>
      <c r="AC16" s="17">
        <f>'[1]Installed Capacities_RY'!$N$42/10^3</f>
        <v>0.77225709879343185</v>
      </c>
      <c r="AD16" s="17">
        <f>'[1]Installed Capacities_RY'!$N$44/10^3</f>
        <v>0.39054703801143059</v>
      </c>
      <c r="AE16" s="17">
        <f>'[1]Installed Capacities_RY'!$N$47/10^3</f>
        <v>0.18143880976140794</v>
      </c>
      <c r="AF16" s="17">
        <f>'[1]Installed Capacities_RY'!$N$49/10^3</f>
        <v>0.23813843781184796</v>
      </c>
      <c r="AG16" s="17">
        <f>'[1]Installed Capacities_RY'!$N$53/10^3</f>
        <v>0.18143880976140794</v>
      </c>
    </row>
    <row r="17" spans="18:33" x14ac:dyDescent="0.35">
      <c r="R17" s="4">
        <v>2023</v>
      </c>
      <c r="S17" s="11">
        <f ca="1">[5]Graph!B16</f>
        <v>0.16500000000000001</v>
      </c>
      <c r="T17" s="11">
        <f ca="1">[5]Graph!C16</f>
        <v>0.77225709879343185</v>
      </c>
      <c r="U17" s="11">
        <f ca="1">[5]Graph!D16</f>
        <v>0.75342465753424659</v>
      </c>
      <c r="V17" s="11">
        <f ca="1">[5]Graph!E16</f>
        <v>0.96933684115032204</v>
      </c>
      <c r="W17" s="9">
        <f t="shared" ca="1" si="0"/>
        <v>2.6600185974780004</v>
      </c>
      <c r="Y17" s="17">
        <f>'[1]Installed Capacities_RY'!$O$38/10^3</f>
        <v>0.44</v>
      </c>
      <c r="Z17" s="17">
        <f>'[1]Installed Capacities_RY'!$O$36/10^3</f>
        <v>0</v>
      </c>
      <c r="AA17" s="17">
        <f>'[1]Installed Capacities_RY'!$O$40/10^3</f>
        <v>0.16500000000000001</v>
      </c>
      <c r="AB17" s="17">
        <f>'[1]Installed Capacities_RY'!$O$51/10^3</f>
        <v>0.73119840333847397</v>
      </c>
      <c r="AC17" s="17">
        <f>'[1]Installed Capacities_RY'!$O$42/10^3</f>
        <v>0.77225709879343185</v>
      </c>
      <c r="AD17" s="17">
        <f>'[1]Installed Capacities_RY'!$O$44/10^3</f>
        <v>0.46085457679397623</v>
      </c>
      <c r="AE17" s="17">
        <f>'[1]Installed Capacities_RY'!$O$47/10^3</f>
        <v>0.18143880976140794</v>
      </c>
      <c r="AF17" s="17">
        <f>'[1]Installed Capacities_RY'!$O$49/10^3</f>
        <v>0.23813843781184796</v>
      </c>
      <c r="AG17" s="17">
        <f>'[1]Installed Capacities_RY'!$O$53/10^3</f>
        <v>0.18143880976140794</v>
      </c>
    </row>
    <row r="18" spans="18:33" x14ac:dyDescent="0.35">
      <c r="S18" s="8">
        <f ca="1">SUM(S14:S17)</f>
        <v>0.66</v>
      </c>
      <c r="T18" s="8">
        <f ca="1">SUM(T14:T17)</f>
        <v>3.08661168971584</v>
      </c>
      <c r="U18" s="8">
        <f ca="1">SUM(U14:U17)</f>
        <v>3.0095815555056515</v>
      </c>
      <c r="V18" s="8">
        <f ca="1">SUM(V14:V17)</f>
        <v>3.8720504419720516</v>
      </c>
      <c r="W18" s="8">
        <f ca="1">SUM(W14:W17)</f>
        <v>10.628243687193542</v>
      </c>
    </row>
    <row r="21" spans="18:33" x14ac:dyDescent="0.35">
      <c r="R21" s="20" t="s">
        <v>15</v>
      </c>
      <c r="S21" s="21" t="s">
        <v>29</v>
      </c>
      <c r="T21" s="21" t="s">
        <v>30</v>
      </c>
      <c r="U21" s="21" t="s">
        <v>31</v>
      </c>
      <c r="V21" s="21" t="s">
        <v>12</v>
      </c>
    </row>
    <row r="22" spans="18:33" x14ac:dyDescent="0.35">
      <c r="R22" s="4">
        <v>2018</v>
      </c>
      <c r="S22" s="11">
        <f>'[7]Fibers by verticle'!S45/10^6</f>
        <v>0.76067893529994524</v>
      </c>
      <c r="T22" s="11">
        <f>'[7]Fibers by verticle'!S47/10^6</f>
        <v>0.34845517123287673</v>
      </c>
      <c r="U22" s="11">
        <f>'[7]Fibers by verticle'!S46/10^6</f>
        <v>0.26059329452054797</v>
      </c>
      <c r="V22" s="9">
        <f>SUM(S22:U22)</f>
        <v>1.36972740105337</v>
      </c>
      <c r="W22" s="11"/>
      <c r="X22" s="8"/>
    </row>
    <row r="23" spans="18:33" x14ac:dyDescent="0.35">
      <c r="R23" s="4">
        <v>2019</v>
      </c>
      <c r="S23" s="11">
        <f ca="1">[5]Graph!B20</f>
        <v>1.1585145105876167</v>
      </c>
      <c r="T23" s="11">
        <f ca="1">[5]Graph!C20</f>
        <v>0.45984550000000002</v>
      </c>
      <c r="U23" s="11">
        <f ca="1">[5]Graph!D20</f>
        <v>0.3315999280821918</v>
      </c>
      <c r="V23" s="11">
        <f ca="1">[5]Graph!E20</f>
        <v>1.9499599386698083</v>
      </c>
      <c r="W23" s="11"/>
      <c r="X23" s="8"/>
    </row>
    <row r="24" spans="18:33" x14ac:dyDescent="0.35">
      <c r="R24" s="4">
        <v>2020</v>
      </c>
      <c r="S24" s="11">
        <f ca="1">[5]Graph!B21</f>
        <v>1.3376028667520001</v>
      </c>
      <c r="T24" s="11">
        <f ca="1">[5]Graph!C21</f>
        <v>0.45984550000000002</v>
      </c>
      <c r="U24" s="11">
        <f ca="1">[5]Graph!D21</f>
        <v>0.33438075</v>
      </c>
      <c r="V24" s="11">
        <f ca="1">[5]Graph!E21</f>
        <v>2.1318291167519998</v>
      </c>
      <c r="W24" s="11"/>
      <c r="X24" s="8"/>
    </row>
    <row r="25" spans="18:33" x14ac:dyDescent="0.35">
      <c r="R25" s="4">
        <v>2021</v>
      </c>
      <c r="S25" s="11">
        <f ca="1">[5]Graph!B22</f>
        <v>1.3376028667520001</v>
      </c>
      <c r="T25" s="11">
        <f ca="1">[5]Graph!C22</f>
        <v>0.47763925000000002</v>
      </c>
      <c r="U25" s="11">
        <f ca="1">[5]Graph!D22</f>
        <v>0.33438075</v>
      </c>
      <c r="V25" s="11">
        <f ca="1">[5]Graph!E22</f>
        <v>2.1496228667519999</v>
      </c>
    </row>
    <row r="26" spans="18:33" x14ac:dyDescent="0.35">
      <c r="R26" s="4">
        <v>2022</v>
      </c>
      <c r="S26" s="11">
        <f ca="1">[5]Graph!B23</f>
        <v>1.3376028667520001</v>
      </c>
      <c r="T26" s="11">
        <f ca="1">[5]Graph!C23</f>
        <v>0.48357050000000001</v>
      </c>
      <c r="U26" s="11">
        <f ca="1">[5]Graph!D23</f>
        <v>0.33438075</v>
      </c>
      <c r="V26" s="11">
        <f ca="1">[5]Graph!E23</f>
        <v>2.1555541167520005</v>
      </c>
    </row>
    <row r="27" spans="18:33" x14ac:dyDescent="0.35">
      <c r="R27" s="4">
        <v>2023</v>
      </c>
      <c r="S27" s="11">
        <f ca="1">[5]Graph!B24</f>
        <v>1.3376028667520001</v>
      </c>
      <c r="T27" s="11">
        <f ca="1">[5]Graph!C24</f>
        <v>0.48357050000000001</v>
      </c>
      <c r="U27" s="11">
        <f ca="1">[5]Graph!D24</f>
        <v>0.33438075</v>
      </c>
      <c r="V27" s="11">
        <f ca="1">[5]Graph!E24</f>
        <v>2.1555541167520005</v>
      </c>
    </row>
    <row r="68" spans="1:16" ht="14.5" customHeight="1" x14ac:dyDescent="0.35">
      <c r="A68" s="23" t="s">
        <v>32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14.5" customHeight="1" x14ac:dyDescent="0.35">
      <c r="A69" s="24" t="s">
        <v>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2"/>
    </row>
    <row r="70" spans="1:16" ht="14.5" customHeight="1" x14ac:dyDescent="0.35">
      <c r="A70" s="24" t="s">
        <v>34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6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</sheetData>
  <mergeCells count="5">
    <mergeCell ref="A68:O68"/>
    <mergeCell ref="A69:O69"/>
    <mergeCell ref="A70:O70"/>
    <mergeCell ref="A71:O71"/>
    <mergeCell ref="A72:O72"/>
  </mergeCells>
  <pageMargins left="0.23622047244094499" right="0.23622047244094499" top="0.15748031496063" bottom="0.15748031496063" header="0.31496062992126" footer="0.31496062992126"/>
  <pageSetup paperSize="9" scale="71" fitToHeight="0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capacity</vt:lpstr>
      <vt:lpstr>'Effective capacity'!Print_Area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2020-11-18T08:23:36Z</dcterms:created>
  <dcterms:modified xsi:type="dcterms:W3CDTF">2020-11-18T08:35:37Z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